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DOCUMENTS\PETANQUE\petanque\2022\Calendriers 2022\"/>
    </mc:Choice>
  </mc:AlternateContent>
  <xr:revisionPtr revIDLastSave="0" documentId="13_ncr:1_{4FC1E1E3-B3BD-4AE0-8945-CF4927071E22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Feuil1" sheetId="1" state="hidden" r:id="rId1"/>
    <sheet name="Referentiel" sheetId="3" state="hidden" r:id="rId2"/>
    <sheet name="Concours" sheetId="2" r:id="rId3"/>
    <sheet name="Feuil2" sheetId="4" state="hidden" r:id="rId4"/>
    <sheet name="Feuil3" sheetId="5" state="hidden" r:id="rId5"/>
  </sheets>
  <definedNames>
    <definedName name="_xlnm._FilterDatabase" localSheetId="0" hidden="1">Feuil1!$A$3:$G$221</definedName>
    <definedName name="Avermes">Listedu03[]</definedName>
    <definedName name="ListeJeu">TAb_Jeu[Jeu]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1" i="2" l="1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U222" i="2"/>
  <c r="U220" i="2"/>
  <c r="U221" i="2"/>
  <c r="U219" i="2"/>
  <c r="U216" i="2"/>
  <c r="U213" i="2"/>
  <c r="U207" i="2"/>
  <c r="U206" i="2"/>
  <c r="U205" i="2"/>
  <c r="U202" i="2"/>
  <c r="U189" i="2" l="1"/>
  <c r="U91" i="2"/>
  <c r="U88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9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9" i="2"/>
  <c r="U181" i="2"/>
  <c r="U182" i="2"/>
  <c r="U183" i="2"/>
  <c r="U184" i="2"/>
  <c r="U185" i="2"/>
  <c r="U186" i="2"/>
  <c r="U188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3" i="2"/>
  <c r="U204" i="2"/>
  <c r="U208" i="2"/>
  <c r="U209" i="2"/>
  <c r="U210" i="2"/>
  <c r="U211" i="2"/>
  <c r="U212" i="2"/>
  <c r="U214" i="2"/>
  <c r="U215" i="2"/>
  <c r="U217" i="2"/>
  <c r="U218" i="2"/>
  <c r="U5" i="2"/>
  <c r="M204" i="2" l="1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6" i="2"/>
  <c r="M5" i="2"/>
  <c r="Q6" i="2" l="1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5" i="2"/>
  <c r="I23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</calcChain>
</file>

<file path=xl/sharedStrings.xml><?xml version="1.0" encoding="utf-8"?>
<sst xmlns="http://schemas.openxmlformats.org/spreadsheetml/2006/main" count="2364" uniqueCount="1065">
  <si>
    <t>Dép 18</t>
  </si>
  <si>
    <t>Dép 36</t>
  </si>
  <si>
    <t>Dép 41</t>
  </si>
  <si>
    <t>Dép 45</t>
  </si>
  <si>
    <t>Dép 03</t>
  </si>
  <si>
    <t>Champ TàT : Argent</t>
  </si>
  <si>
    <t>Champ Prov Trip : Château/cher</t>
  </si>
  <si>
    <t>Champ TàT : Cerbois</t>
  </si>
  <si>
    <t>Champ Doub Fém : Sancoins</t>
  </si>
  <si>
    <t>Champ Doub Fém : Cerbois</t>
  </si>
  <si>
    <t>TàT Jeunes : Cerbois</t>
  </si>
  <si>
    <t>Champ</t>
  </si>
  <si>
    <t>Champ Prov Trip : Montlucon</t>
  </si>
  <si>
    <t>CdFrance</t>
  </si>
  <si>
    <t>Champ Doub Mixte</t>
  </si>
  <si>
    <t>Trip Mixte: Cuffy (inscription)</t>
  </si>
  <si>
    <t>Champ Trip Promo : Bois d'yèvre</t>
  </si>
  <si>
    <t>Champ Trip Promo</t>
  </si>
  <si>
    <t>Champ Trip Jeunes</t>
  </si>
  <si>
    <t>Doub : La Guerche</t>
  </si>
  <si>
    <t>Doub : St Laurent Nouan</t>
  </si>
  <si>
    <t>Doub : Venas</t>
  </si>
  <si>
    <t>Doub : Dompierre sur Besbre</t>
  </si>
  <si>
    <t>Doub : Foecy</t>
  </si>
  <si>
    <t>Doub : Trevol</t>
  </si>
  <si>
    <t>Doub : Treban</t>
  </si>
  <si>
    <t>Doub : Lusigny, en poule la journée 96 eq max</t>
  </si>
  <si>
    <t>Trip : Cusset , max 32 eq</t>
  </si>
  <si>
    <t>Trip : Assoux</t>
  </si>
  <si>
    <t>Champ Reg Trip Promo</t>
  </si>
  <si>
    <t>Champ Reg TàT</t>
  </si>
  <si>
    <t>Doub : Lignières</t>
  </si>
  <si>
    <t>Champ Reg</t>
  </si>
  <si>
    <t>Doub Noct : Neuvy</t>
  </si>
  <si>
    <t>Doub Noct : Malicorne 20h</t>
  </si>
  <si>
    <t>Doub Mixte : Saint Viictor</t>
  </si>
  <si>
    <t>Doub : CBV</t>
  </si>
  <si>
    <t>Doub : Chatel de Neuvre</t>
  </si>
  <si>
    <t>Doub : Commentry , 64 eq max</t>
  </si>
  <si>
    <t>Trip : Cindré</t>
  </si>
  <si>
    <t>Doub Noct : Chantelle</t>
  </si>
  <si>
    <t>Doub Noct : Bessay sur allier</t>
  </si>
  <si>
    <t>Doub Noct : Mont Pres Chambord, 19h30</t>
  </si>
  <si>
    <t>Doub Mixte Noct : Lorris</t>
  </si>
  <si>
    <t>Doub : Villedieu</t>
  </si>
  <si>
    <t>Doub Noct : Bruère</t>
  </si>
  <si>
    <t>Doub : Nohant</t>
  </si>
  <si>
    <t>Doub : St amand</t>
  </si>
  <si>
    <t>? : Régional de Fleury les aubray, 9h poules</t>
  </si>
  <si>
    <t>Doub : Cressanges</t>
  </si>
  <si>
    <t>Trip Promo : Busset</t>
  </si>
  <si>
    <t>Trip : Semi-marathon : Estivareilles</t>
  </si>
  <si>
    <t>Trip : Maontaiguet</t>
  </si>
  <si>
    <t>? : Corbeilles 9h</t>
  </si>
  <si>
    <t>Doub Mixte : Château Neuf sur Cher</t>
  </si>
  <si>
    <t>Doub Semi Noct 19h30 : Vouzon</t>
  </si>
  <si>
    <t>Trip : Vichy</t>
  </si>
  <si>
    <t>Doub : La Chapelle d'Angillon</t>
  </si>
  <si>
    <t>Doub Mixte annexe : Argent</t>
  </si>
  <si>
    <t>? : Annexe Villemandeur 15h</t>
  </si>
  <si>
    <t>Doub Noct : Villefranche</t>
  </si>
  <si>
    <t>Doub Noct : Dompierre sur Bresbre</t>
  </si>
  <si>
    <t>Doub Semi Noct : St Laurent Nouan 19h30</t>
  </si>
  <si>
    <t>Trip Mixte Noct : Chevilly 20h</t>
  </si>
  <si>
    <t>Doub : Marmignolles</t>
  </si>
  <si>
    <t>Doub : Paray le Fresil</t>
  </si>
  <si>
    <t>Enduro de Cerilly : Sam-Dim</t>
  </si>
  <si>
    <t>Doub : St Remy en Rollat</t>
  </si>
  <si>
    <t>Doub : St Germain</t>
  </si>
  <si>
    <t>Doub : St Maur</t>
  </si>
  <si>
    <t>Doub : Onzain</t>
  </si>
  <si>
    <t>Doub : Pruniers en Sologne</t>
  </si>
  <si>
    <t>Doub : Villebarou</t>
  </si>
  <si>
    <t>Doub : Villefranche</t>
  </si>
  <si>
    <t>Doub : Levet</t>
  </si>
  <si>
    <t>Doub : Beffes</t>
  </si>
  <si>
    <t>Doub : Nogent</t>
  </si>
  <si>
    <t>Doub Semi Noct : Chouze sur Cisse 19h30</t>
  </si>
  <si>
    <t>Doub Reg : Romorantin</t>
  </si>
  <si>
    <t>Doub Noct : Paray sous Briailles</t>
  </si>
  <si>
    <t>Trip : Chantelle</t>
  </si>
  <si>
    <t>Trip : Doyet</t>
  </si>
  <si>
    <t>Doub : Biachet</t>
  </si>
  <si>
    <t>Trip : Beaulon 10h</t>
  </si>
  <si>
    <t>Doub : St Menoux</t>
  </si>
  <si>
    <t>Trip : Bellerive sur Allier</t>
  </si>
  <si>
    <t>Doub : Cosne d'Allier</t>
  </si>
  <si>
    <t>Doub : Meung sur Beuvron</t>
  </si>
  <si>
    <t>Doub Fem : Beaugency</t>
  </si>
  <si>
    <t>Doub : Chatillon sur Loire</t>
  </si>
  <si>
    <t>Doub : Sancoins</t>
  </si>
  <si>
    <t>Doub : Bruère</t>
  </si>
  <si>
    <t>Doub Noct: Gien 20h</t>
  </si>
  <si>
    <t>Doub Noct : Montbeugny</t>
  </si>
  <si>
    <t>Doub Semi Noct : Charly</t>
  </si>
  <si>
    <t>Doub Ebreuil</t>
  </si>
  <si>
    <t>Doub Meaulne</t>
  </si>
  <si>
    <t>Trip : Mercy 32 eq max</t>
  </si>
  <si>
    <t>Doub : Vichy</t>
  </si>
  <si>
    <t>Doub : Selles sur Cher</t>
  </si>
  <si>
    <t>Doub Mixte : Neuville aux Bois 14h30</t>
  </si>
  <si>
    <t>Doub : Lorris 14h30</t>
  </si>
  <si>
    <t>Doub : La Guerche Poule AB</t>
  </si>
  <si>
    <t>Doub : Saligny sur Baudron</t>
  </si>
  <si>
    <t>Doub mIxte : Selles sur Cher</t>
  </si>
  <si>
    <t>Trip Mixte : Lailly en Val 14h30</t>
  </si>
  <si>
    <t>Doub : Chatillon sur Loire 14h30</t>
  </si>
  <si>
    <t>Doub Noct : Lurcy Levis</t>
  </si>
  <si>
    <t>Doub Noct : Fontenay 20h</t>
  </si>
  <si>
    <t xml:space="preserve">Doub Noct : Sancoins </t>
  </si>
  <si>
    <t>Doub : St Amand</t>
  </si>
  <si>
    <t>Doub : Buxières les Mines</t>
  </si>
  <si>
    <t>Trip Mont beugny</t>
  </si>
  <si>
    <t>Trip Mixte : St Christophe</t>
  </si>
  <si>
    <t>Doub : Langon</t>
  </si>
  <si>
    <t>Doub : Artenay  14h30</t>
  </si>
  <si>
    <t>TàT : Artenay 8h</t>
  </si>
  <si>
    <t>Doub : Ouzouer sur Trezée 14h30</t>
  </si>
  <si>
    <t>TàT : Herry</t>
  </si>
  <si>
    <t>Doub : Herry</t>
  </si>
  <si>
    <t>Doub : Lapalisse St Croix</t>
  </si>
  <si>
    <t>Doub Mixte : Beaugency 14h30</t>
  </si>
  <si>
    <t>Doub : Ladon 14h30</t>
  </si>
  <si>
    <t>Doub : Chateaumeilant</t>
  </si>
  <si>
    <t>Doub Reg :  St Doulchard 128 eq max</t>
  </si>
  <si>
    <t>Doub Semi Noct : Lamotte Beuvron 19h30</t>
  </si>
  <si>
    <t>Doub Noct : Yzeure</t>
  </si>
  <si>
    <t>Doub Bézenet</t>
  </si>
  <si>
    <t>Doub : Cindré</t>
  </si>
  <si>
    <t>Doub : Vouzon 15h</t>
  </si>
  <si>
    <t>TàT : Vouzon 8h30</t>
  </si>
  <si>
    <t>Doub : Malesherbes 14h30</t>
  </si>
  <si>
    <t>Doub Fem : Laily</t>
  </si>
  <si>
    <t>Doub Mixte : Ygrande</t>
  </si>
  <si>
    <t>Doub : Bessay sur Allier</t>
  </si>
  <si>
    <t>Doub : Genouilly</t>
  </si>
  <si>
    <t>Doub : aubigny</t>
  </si>
  <si>
    <t>Doub Semi Noct : Beffes</t>
  </si>
  <si>
    <t>Doub Noct : Chatel de Nuevre</t>
  </si>
  <si>
    <t>Doub : Villabon</t>
  </si>
  <si>
    <t>Doub : Jaligny</t>
  </si>
  <si>
    <t>Doub : Montbéton Cusset</t>
  </si>
  <si>
    <t>Doub : Briare matin ?</t>
  </si>
  <si>
    <t>Doub : Grand Prix de Ygrande</t>
  </si>
  <si>
    <t>Doub : Grand Prix de St Gérand le Puy 10h</t>
  </si>
  <si>
    <t>Doub Jargeau 14h30</t>
  </si>
  <si>
    <t>Doub : Gien 14h30</t>
  </si>
  <si>
    <t>Doub : Lurcy Lévis</t>
  </si>
  <si>
    <t>Doub : vichy</t>
  </si>
  <si>
    <t>Doub Noct : Sancoins</t>
  </si>
  <si>
    <t>Doub Noct : Bessay sur Allier</t>
  </si>
  <si>
    <t>Doub : Orval</t>
  </si>
  <si>
    <t>Doub : Yzeure</t>
  </si>
  <si>
    <t>Doub : St Felix</t>
  </si>
  <si>
    <t>Trip : Langon</t>
  </si>
  <si>
    <t>Doub : Ascoux 14H30</t>
  </si>
  <si>
    <t>Trip Mixte : Lailly en Val 14H30</t>
  </si>
  <si>
    <t>Doub : Romorantin</t>
  </si>
  <si>
    <t>Trip : Le Montet</t>
  </si>
  <si>
    <t>Doub : Avermes</t>
  </si>
  <si>
    <t>Doub Noct : La Chapelle St Ursin</t>
  </si>
  <si>
    <t>Doub Noct : Fontenay 20 H</t>
  </si>
  <si>
    <t>Doub : Le Montet</t>
  </si>
  <si>
    <t>Doub : Domérat</t>
  </si>
  <si>
    <t>Trip Nat : Moulins</t>
  </si>
  <si>
    <t xml:space="preserve">Doub : St Germain </t>
  </si>
  <si>
    <t>Doub Mixte : Busset</t>
  </si>
  <si>
    <t>TàT : Gievres 8h30</t>
  </si>
  <si>
    <t>Doub : Gievres 15h</t>
  </si>
  <si>
    <t>Trip Promo St Aignan 10h</t>
  </si>
  <si>
    <t xml:space="preserve">Doub : Neuville aux Bois 14H30 </t>
  </si>
  <si>
    <t>Doub : CORBEILLES  EN POULES 9H</t>
  </si>
  <si>
    <t xml:space="preserve">Trip : Ingré 14H30  </t>
  </si>
  <si>
    <t>Doub : US2LV</t>
  </si>
  <si>
    <t>TàT : Gien 14H30</t>
  </si>
  <si>
    <t xml:space="preserve">Doub : La Chaussée St Victor </t>
  </si>
  <si>
    <t>Doub : Clemont</t>
  </si>
  <si>
    <t>Trip : Trouy</t>
  </si>
  <si>
    <t>? Nat : St Maur</t>
  </si>
  <si>
    <t>Doub Noct : Chatel de Neuvre</t>
  </si>
  <si>
    <t>Doub : Montcoubroux</t>
  </si>
  <si>
    <t>Trip Mixte : Vichy</t>
  </si>
  <si>
    <t>Doub Noct : St Laurent Nouan 19h30</t>
  </si>
  <si>
    <t>Doub : Fougères sur BIèvre</t>
  </si>
  <si>
    <t>Doub Noct : Jargeau 20H</t>
  </si>
  <si>
    <t>Trip : Chevilly  14H30</t>
  </si>
  <si>
    <t>Doub : Fontenay 14 h30</t>
  </si>
  <si>
    <t>Trip : Torteron</t>
  </si>
  <si>
    <t>Trip : Beaugency 14h30</t>
  </si>
  <si>
    <t>Trip : Gien 14h30</t>
  </si>
  <si>
    <t>Doub Reg : Bruère 128 eq max</t>
  </si>
  <si>
    <t>Trip : St Christophe la Bruyère</t>
  </si>
  <si>
    <t>Trip : Domérat, BLD Fazino</t>
  </si>
  <si>
    <t>Doub : Seuillet</t>
  </si>
  <si>
    <t>Doub Noct : Villebarou</t>
  </si>
  <si>
    <t>Doub Noct : Ladon  20H</t>
  </si>
  <si>
    <t>Doub : Meung sur Loire 14h30</t>
  </si>
  <si>
    <t>? Challenge Chatillon sur Loire 9h</t>
  </si>
  <si>
    <t>Annexe Chatillon sur Loire 14h30</t>
  </si>
  <si>
    <t>Championnats des Clubs</t>
  </si>
  <si>
    <t>Championnat Départemental Trip Mixte</t>
  </si>
  <si>
    <t>Trip : Meaulne</t>
  </si>
  <si>
    <t>Doub :Beaulon</t>
  </si>
  <si>
    <t>Doub : Busset</t>
  </si>
  <si>
    <t>Trip : Neung sur Beuvron</t>
  </si>
  <si>
    <t>? : Grand prix de Chteauneuf sur Loire 10 H</t>
  </si>
  <si>
    <t>Doub Promo : Sully 14h30</t>
  </si>
  <si>
    <t>Doub : Rocles</t>
  </si>
  <si>
    <t>Trip : L'albattoir, BLD Fazino</t>
  </si>
  <si>
    <t>Doub : Moulins</t>
  </si>
  <si>
    <t>Doub : Mallet</t>
  </si>
  <si>
    <t>Doub : Mer</t>
  </si>
  <si>
    <t>Doub : Noyens sur Cher</t>
  </si>
  <si>
    <t>Trip Mixte : St jean de la Ruelle 14h30</t>
  </si>
  <si>
    <t>Trip Promo : Puiseaux 14h30</t>
  </si>
  <si>
    <t>Doub : Cuffy , 64 eq max</t>
  </si>
  <si>
    <t>Nat Doub Mixte : Bourges</t>
  </si>
  <si>
    <t>Trip : Biachet, BLD Fazino</t>
  </si>
  <si>
    <t>Doub Mixte : Villebarou</t>
  </si>
  <si>
    <t>Trip : Artenay 14h30</t>
  </si>
  <si>
    <t>Doub : Biachet, BLD Fazino</t>
  </si>
  <si>
    <t>Doub : Chatel le Neuvre</t>
  </si>
  <si>
    <t>Trip Fem : Montlucon, BLD Fazino, Octobre rose</t>
  </si>
  <si>
    <t>Doub : Treteau</t>
  </si>
  <si>
    <t>Trip : Oucques</t>
  </si>
  <si>
    <t>Doub : les 8 heures deSt Aignan</t>
  </si>
  <si>
    <t>Championnats des Clubs, classement</t>
  </si>
  <si>
    <t>Trip : Charly</t>
  </si>
  <si>
    <t>Trip Nat : Chateauroux</t>
  </si>
  <si>
    <t>Trip Mixte : Paray sous Brailles</t>
  </si>
  <si>
    <t>Trip : Vallon en Sully, BLD Fazino</t>
  </si>
  <si>
    <t>Trip : St Pryvé 14h30</t>
  </si>
  <si>
    <t>Doub : Amilly 14h30</t>
  </si>
  <si>
    <t>Doub : Vallon en Sully, BLD Fazino</t>
  </si>
  <si>
    <t>Trip : Villemandeur 14h30</t>
  </si>
  <si>
    <t>Doub : Bois d'Yevre</t>
  </si>
  <si>
    <t>Trip Mixte : St Victor, BLD Fazino</t>
  </si>
  <si>
    <t>DoubMixte : Jargeau 14h30</t>
  </si>
  <si>
    <t xml:space="preserve">Doub : Bourges, Journee de la femme </t>
  </si>
  <si>
    <t>Trip : Estivareilles, BLD Fazino</t>
  </si>
  <si>
    <t>Trip : Dompierre sur Bresbre, BLD couvert</t>
  </si>
  <si>
    <t>Doub : Estivareilles, BLD Fazino</t>
  </si>
  <si>
    <t>Trip Mixte : Berrichonne</t>
  </si>
  <si>
    <t>Doub : La coupe de Pigny à Bourges</t>
  </si>
  <si>
    <t>Trip Mixte : St Jean de la Ruelle 14h30</t>
  </si>
  <si>
    <t>Trip : Varennes sur Allier</t>
  </si>
  <si>
    <t>Trip : Montlucon, BLD Fazino</t>
  </si>
  <si>
    <t xml:space="preserve">Trip : UP ARGONNAISE </t>
  </si>
  <si>
    <t>Trip Mixte: Argenton, 100 eq max</t>
  </si>
  <si>
    <t>Trip : Trophé Chatrex Bourges</t>
  </si>
  <si>
    <t>Trip : Néris les Bains, BLD Fazino</t>
  </si>
  <si>
    <t>Trip : NATIONAL U.P. Argonnaise, Orléans</t>
  </si>
  <si>
    <t>Trip Annexe Orléans</t>
  </si>
  <si>
    <t>Doub : Néris les Bains, BLD Fazino</t>
  </si>
  <si>
    <t>Trip : Challenge du Moulon</t>
  </si>
  <si>
    <t>Trip : Marmignolles, BLD Fazino</t>
  </si>
  <si>
    <t>Doub : Marmignolles, BLD Fazino</t>
  </si>
  <si>
    <t>Trip : St Jean de La Ruelle 14h30</t>
  </si>
  <si>
    <t>Doub : Deols</t>
  </si>
  <si>
    <t>Trip : Bois d'Yevre</t>
  </si>
  <si>
    <t>Trip Mixte : USPVC</t>
  </si>
  <si>
    <t>Doub : USPVC</t>
  </si>
  <si>
    <t>Trip Mixte : U.P. Argonnaise</t>
  </si>
  <si>
    <t>Trip : Lancelotte, BLD Fazino</t>
  </si>
  <si>
    <t>Doub : Lancelotte, BLD Fazino</t>
  </si>
  <si>
    <t>Doub : Coings</t>
  </si>
  <si>
    <t>Trip : Coupe de Noel à St Jean de la Ruelle 14h30</t>
  </si>
  <si>
    <t>Doub : Montlucon, BLD Fazino</t>
  </si>
  <si>
    <t>Trip : Montmarault</t>
  </si>
  <si>
    <t>Trip : Montlucon, Grand Prix, BLD Fazino</t>
  </si>
  <si>
    <t>Trip : Cosne d'Allier</t>
  </si>
  <si>
    <t>Dimanche 8 Janvier 2023</t>
  </si>
  <si>
    <t>Samedi 14 Janvier 2023</t>
  </si>
  <si>
    <t>Trip : Cosne d'Allier, 64 eq max</t>
  </si>
  <si>
    <t>Trip : U.P. Argonnaise 14h30</t>
  </si>
  <si>
    <t>Dimanche 15 Janvier 2023</t>
  </si>
  <si>
    <t>Samedi 21 Janvier 2023</t>
  </si>
  <si>
    <t>Dimanche 22 Janvier 2023</t>
  </si>
  <si>
    <t>Trip Mixte : U.P. Argonnaise 14h30</t>
  </si>
  <si>
    <t>Samedi 28 Janvier 2023</t>
  </si>
  <si>
    <t>Trip : Chamblet, BLD Fazino</t>
  </si>
  <si>
    <t>Dimanche 29 Janvier 2023</t>
  </si>
  <si>
    <t>Doub : Chamblet, BLD Fazino</t>
  </si>
  <si>
    <t>Samedi 4 Février 2023</t>
  </si>
  <si>
    <t>Trip : Moulins-BLD, 32 eq max</t>
  </si>
  <si>
    <t>Samedi 11 Février 2023</t>
  </si>
  <si>
    <t>Trip : Bressolles-BLD, 32 eq max</t>
  </si>
  <si>
    <t>Trip Mixte : Bressolles-BLD, 32 eq max</t>
  </si>
  <si>
    <t>Dimanche 12 Février 2023</t>
  </si>
  <si>
    <t>Doub : Montmarault</t>
  </si>
  <si>
    <t>Trip : Jaligny, couvert</t>
  </si>
  <si>
    <t>Samedi 18 Février 2023</t>
  </si>
  <si>
    <t>Dimanche 19 Février 2023</t>
  </si>
  <si>
    <t xml:space="preserve">Trip Promo : U.P. Argonnaise </t>
  </si>
  <si>
    <t>Doub Fem : U,P Argonnaise</t>
  </si>
  <si>
    <t>Doub : Fontenay 14h30</t>
  </si>
  <si>
    <t>Samedi 25 Février 2023</t>
  </si>
  <si>
    <t>Dimanche 26 Février 2023</t>
  </si>
  <si>
    <t>Samedi 23 Avril 2022</t>
  </si>
  <si>
    <t>Dimanache 24 Avril 2022</t>
  </si>
  <si>
    <t>Samedi 30 Avril 2022</t>
  </si>
  <si>
    <t>Dimanche 1 Mai 2022</t>
  </si>
  <si>
    <t>Samedi 7 Mai 2022</t>
  </si>
  <si>
    <t>Dimanche 8 Mai 2022</t>
  </si>
  <si>
    <t>Samedi 14 Mai 2022</t>
  </si>
  <si>
    <t>Dimanche 15 Mai 2022</t>
  </si>
  <si>
    <t>Vendredi 20 Mai 2022</t>
  </si>
  <si>
    <t>Samedi 21 Mai 2022</t>
  </si>
  <si>
    <t>Dimanche 22 Mai 2022</t>
  </si>
  <si>
    <t>Jeudi 26 Mai 2022</t>
  </si>
  <si>
    <t>Vendredi 27 Mai 2022</t>
  </si>
  <si>
    <t>Samedi 28 Mai 2022</t>
  </si>
  <si>
    <t>Dimanche 29 Mai 2022</t>
  </si>
  <si>
    <t>Vendredi 3 Juin 2022</t>
  </si>
  <si>
    <t>Samedi 4 Juin 2022</t>
  </si>
  <si>
    <t>Dimanche 5 Juin 2022</t>
  </si>
  <si>
    <t>Lundi 6 Juin 2022</t>
  </si>
  <si>
    <t>Vendredi 10 Juin 2022</t>
  </si>
  <si>
    <t>Samedi 11 Juin 2022</t>
  </si>
  <si>
    <t>Dimanche 12 Juin 2022</t>
  </si>
  <si>
    <t>Vendredi 17 juin 2022</t>
  </si>
  <si>
    <t>Samedi 18 Juin 2022</t>
  </si>
  <si>
    <t>Dimanche 19 Juin 2022</t>
  </si>
  <si>
    <t>Vendredi 24 Juin 2022</t>
  </si>
  <si>
    <t>Samedi 25 Juin 2022</t>
  </si>
  <si>
    <t>Dimanche 26 Juin 2022</t>
  </si>
  <si>
    <t>Vendredi 1 Juillet 2022</t>
  </si>
  <si>
    <t>Samedi 2 Juillet 2022</t>
  </si>
  <si>
    <t>Dimanche 3 Juillet 2022</t>
  </si>
  <si>
    <t>Lundi 4Juillet 2022</t>
  </si>
  <si>
    <t>Vendredi 8 Juillet 2022</t>
  </si>
  <si>
    <t>Samedi 9 Juillet 2022</t>
  </si>
  <si>
    <t>Dimanche 10 Juillet 2022</t>
  </si>
  <si>
    <t>Vendredi 15 Juillet 2022</t>
  </si>
  <si>
    <t>Samedi 16 Juillet 2022</t>
  </si>
  <si>
    <t>Dimanche 17 juillet 2022</t>
  </si>
  <si>
    <t>Lundi 18 juillet 2022</t>
  </si>
  <si>
    <t>Vendredi 22 Juillet 2022</t>
  </si>
  <si>
    <t>Samedi 23 Juillet 2022</t>
  </si>
  <si>
    <t>Dimanche 24 Juillet 2022</t>
  </si>
  <si>
    <t>Vendredi 29 Juillet 2022</t>
  </si>
  <si>
    <t>Samedi 30 Juillet 2022</t>
  </si>
  <si>
    <t>Dimanche 31 Juillet 2022</t>
  </si>
  <si>
    <t>Lundi 1 Aout 2022</t>
  </si>
  <si>
    <t>Mercredi 3 Aout 2022</t>
  </si>
  <si>
    <t>Jeudi 4 Aout 2022</t>
  </si>
  <si>
    <t>Vendredi 5 Aout 2022</t>
  </si>
  <si>
    <t>Samedi 6 Aout 2022</t>
  </si>
  <si>
    <t>Dimanche 7 Aout 2022</t>
  </si>
  <si>
    <t>Jeudi 11 Aout 2022</t>
  </si>
  <si>
    <t>Vendredi 12 Aout 2022</t>
  </si>
  <si>
    <t>Samedi 13 Aout 2022</t>
  </si>
  <si>
    <t>Dimanche 14 Aout 2022</t>
  </si>
  <si>
    <t>Lundi 15 Aout 2022</t>
  </si>
  <si>
    <t>Vendredi 19 aout 2022</t>
  </si>
  <si>
    <t>Samedi 20 Aout 2022</t>
  </si>
  <si>
    <t>Dimanche 21 Aout 2022</t>
  </si>
  <si>
    <t>Vendredi 26 Aout 2022</t>
  </si>
  <si>
    <t>Samedi 27 Aout 2022</t>
  </si>
  <si>
    <t>Dimanche 28 Aout 2022</t>
  </si>
  <si>
    <t>Lundi 29 Aout 2022</t>
  </si>
  <si>
    <t>Vendredi 2 Septembre 2022</t>
  </si>
  <si>
    <t>Samedi 3 Septembre 2022</t>
  </si>
  <si>
    <t>Dimanche 4 Septembre 2022</t>
  </si>
  <si>
    <t>Jeudi 8 Septembre 2022</t>
  </si>
  <si>
    <t>Vendredi 9 Septembre 2022</t>
  </si>
  <si>
    <t>Samedi 10 Septembre 2022</t>
  </si>
  <si>
    <t>Dimanche 11 Spetembre 2022</t>
  </si>
  <si>
    <t>Vendredi 16 Septembre 2022</t>
  </si>
  <si>
    <t>Samedi 17 Septembre 2022</t>
  </si>
  <si>
    <t>Dimanche 18 Septembre 2022</t>
  </si>
  <si>
    <t>Samedi 24 Spetembre 2022</t>
  </si>
  <si>
    <t>Dimanche 25 Septembre 2022</t>
  </si>
  <si>
    <t>Samedi 1 Octobre 2022</t>
  </si>
  <si>
    <t>Dimanche 2 Octobre 2022</t>
  </si>
  <si>
    <t>Samedi 8 Octobre 2022</t>
  </si>
  <si>
    <t>Dimanche 9 Octobre 2022</t>
  </si>
  <si>
    <t>Samedi 15 Octobre 2022</t>
  </si>
  <si>
    <t>Diamnche 16 Octobre 2022</t>
  </si>
  <si>
    <t>Samedi 22 Octobre 2022</t>
  </si>
  <si>
    <t>Dimanche 23 Octobre 2022</t>
  </si>
  <si>
    <t>Samedi 29 Octobre 2022</t>
  </si>
  <si>
    <t>Dimanche 30 octobre 2022</t>
  </si>
  <si>
    <t>Samedi 5 Novembre 2022</t>
  </si>
  <si>
    <t>Dimanche 6  Novembre 2022</t>
  </si>
  <si>
    <t>Vendredi 11 Novembre 2022</t>
  </si>
  <si>
    <t>Samedi 19 Novembre 2022</t>
  </si>
  <si>
    <t>Dimanche 20 Novembre 2022</t>
  </si>
  <si>
    <t>Samedi 12 Novembre 2022</t>
  </si>
  <si>
    <t>Samedi 26 Novembre 2022</t>
  </si>
  <si>
    <t>Dimanche 27 Novembre 2022</t>
  </si>
  <si>
    <t>Samedi 3 Décembre 2022</t>
  </si>
  <si>
    <t>Dimanche 4 Décembre 2022</t>
  </si>
  <si>
    <t>Samedi 10 Décembre 2022</t>
  </si>
  <si>
    <t>Dimanche 11 Décembre 2022</t>
  </si>
  <si>
    <t>Samedi 17 Décembre 2022</t>
  </si>
  <si>
    <t>Dimanche 18 Décembre 2022</t>
  </si>
  <si>
    <t xml:space="preserve">Samedi 7 Janvier 2023 </t>
  </si>
  <si>
    <t>Date</t>
  </si>
  <si>
    <t>Trip : Villerbon, 1h43</t>
  </si>
  <si>
    <t>Trip : Pruniers en sologne, 1h06</t>
  </si>
  <si>
    <t>Trip : Rocles, 1h25</t>
  </si>
  <si>
    <t>Doub Mi : Cosne d'allier, 1h15</t>
  </si>
  <si>
    <t>Doub : Vatan, 1h</t>
  </si>
  <si>
    <t>Trip : Treban, 1h35</t>
  </si>
  <si>
    <t>Doub : Le donjon, 2h</t>
  </si>
  <si>
    <t>Doub Promo : Servilly, 2h</t>
  </si>
  <si>
    <t>Doub Promo : Villeneuve sur allier, 1h06</t>
  </si>
  <si>
    <t>Doub Noct : Ladon 20 h, 1h35</t>
  </si>
  <si>
    <t>Trip : St Pryvé, 1h42</t>
  </si>
  <si>
    <t>Doub Mixte : Gievres, 1h19</t>
  </si>
  <si>
    <t>Doub : St Laurent Nouan, 1h41</t>
  </si>
  <si>
    <t>Trip : St Jean de La Ruelle 14h30, 1h30</t>
  </si>
  <si>
    <t>Trip : Fougères sur Bièvre, 1h30</t>
  </si>
  <si>
    <t>Doub Noct : Cressanges 20 h,  1h32</t>
  </si>
  <si>
    <t>Doub : Torteron, 34mn</t>
  </si>
  <si>
    <t>Doub : Cerbois, 50mn</t>
  </si>
  <si>
    <t>Trip : Lurcy Levis, 50mn</t>
  </si>
  <si>
    <t>Doub : Ouzouer-Dampierre, 1h25</t>
  </si>
  <si>
    <t>Doub : Selommes, 2h05</t>
  </si>
  <si>
    <t>Trip : Deux Chaises, 1h30</t>
  </si>
  <si>
    <t>Doub : Venas, 1h15</t>
  </si>
  <si>
    <t>Doub : Dompierre sur Besbre, 1h46</t>
  </si>
  <si>
    <t>Trip Promo : St Christophe la Bruyère, 2h20</t>
  </si>
  <si>
    <t>Doub : Allouis, 37mn</t>
  </si>
  <si>
    <t>Doub : La Guerche, 33mn</t>
  </si>
  <si>
    <t>Doub Mixte: Bruère, 40mn</t>
  </si>
  <si>
    <t>Champ Doub Mixte: Bruère, 40mn</t>
  </si>
  <si>
    <t>Doub : Meillard, 1h40</t>
  </si>
  <si>
    <t>Trip Mixte : Thiel sur Acolin, 1h40</t>
  </si>
  <si>
    <t>Trip : Hauterive, 2h10</t>
  </si>
  <si>
    <t>Trip : Mont Pres Chambord, 1h35</t>
  </si>
  <si>
    <t>Grand prix de Gien 9h, 1h15</t>
  </si>
  <si>
    <t>Gien Annexe 14h30, 1h15</t>
  </si>
  <si>
    <t>Du 23 Avril 2022 au 26 Février 2023</t>
  </si>
  <si>
    <t>Doub Mixte : Beffes, 36mn</t>
  </si>
  <si>
    <t>Doub : Aubigny, 45mn</t>
  </si>
  <si>
    <t>Doub : Chevilly, 1h46</t>
  </si>
  <si>
    <t>Doub : St Aignan 10h, 1h24</t>
  </si>
  <si>
    <t>Trip : Chatel de Neuvre, 1h41</t>
  </si>
  <si>
    <t>Doub : Bourbom l'Archambaut, GP 9h, 1h12</t>
  </si>
  <si>
    <t>Doub : Bourbom l'Archambaut, 1h12</t>
  </si>
  <si>
    <t>Doub Noct : Fontenay 20 h, 1h05</t>
  </si>
  <si>
    <t>TàT : Jargeau 8 h + Open 14h30, 1h40</t>
  </si>
  <si>
    <t>Doub : Foecy, 44mn</t>
  </si>
  <si>
    <t>Doub : Fougères sur Bièvre, 1h34</t>
  </si>
  <si>
    <t>Doub : Vendome, 2h15</t>
  </si>
  <si>
    <t>Doub Mixte : Bessay sur allier, 1h35</t>
  </si>
  <si>
    <t>Doub : St Christophe la Bruyère, 2h20</t>
  </si>
  <si>
    <t>Doub Mixte: La Chaussée St victor, 1h43</t>
  </si>
  <si>
    <t>Doub : Langon sur cher, 1h06</t>
  </si>
  <si>
    <t>Trip : La Chapelle, 1h30</t>
  </si>
  <si>
    <t>Doub Noct : Tronget, 1h26</t>
  </si>
  <si>
    <t>Doub Noct : St Remy en Rolat, 2h07</t>
  </si>
  <si>
    <t>Doub : Lignières, 50mn</t>
  </si>
  <si>
    <t>Doub Mixte : Charly, 32mn</t>
  </si>
  <si>
    <t>Doub : Sandillon, 1h35</t>
  </si>
  <si>
    <t>Doub : Fontenay, 1h05</t>
  </si>
  <si>
    <t>Doub Fem : Fontenay, max 32 eq, 1h05</t>
  </si>
  <si>
    <t>Doub : Villerbon, 1h46</t>
  </si>
  <si>
    <t>Trip : Noyes sur Cher, 1h21</t>
  </si>
  <si>
    <t>Trip : Villefranche, 1h25</t>
  </si>
  <si>
    <t>Doub : Lancelotte, 1h25</t>
  </si>
  <si>
    <t>Trip : Le Vernet, 2h15</t>
  </si>
  <si>
    <t xml:space="preserve"> Chatillon sur Loire, 9h et annexe 14h30, 1h</t>
  </si>
  <si>
    <t>? : Grand prix de Chatillon sur Loire, 9h, 1h</t>
  </si>
  <si>
    <t>Trip : Villefranche,1h04</t>
  </si>
  <si>
    <t>Trip : Ebreuil, 1h50</t>
  </si>
  <si>
    <t>Doub : Trevol, 1h15</t>
  </si>
  <si>
    <t>Doub Promo : Abrest, 2h15</t>
  </si>
  <si>
    <t>Doub Noct : Jargeau, 1h30</t>
  </si>
  <si>
    <t>TàT : Clemont + Doub ameliorée, 55mn</t>
  </si>
  <si>
    <t>Doub Semi Noct : Marmagne, 32mn</t>
  </si>
  <si>
    <t>Doub : Lucay, 1h</t>
  </si>
  <si>
    <t>? Prix de Puisseaux 9h, 2h00</t>
  </si>
  <si>
    <t>Doub : 12h ,96 eq max : Gièvres, 1h19</t>
  </si>
  <si>
    <t>Doub : Vendome 9h, 2h15</t>
  </si>
  <si>
    <t>Doub Mixte : Deux Chaises, 1h30</t>
  </si>
  <si>
    <t>Doub : Moulins, 64 eq max, 1h20</t>
  </si>
  <si>
    <t>Trip : Prix de Lapalisse, 2h06</t>
  </si>
  <si>
    <t>Doub Noct : Charost, 45mn</t>
  </si>
  <si>
    <t>Doub : La Chapelle d'Angillon, 33mn</t>
  </si>
  <si>
    <t>12 h de Moulins, 1h26</t>
  </si>
  <si>
    <t>Doub Mixte : Sougy 14h30, 1h50</t>
  </si>
  <si>
    <t>Trip : Chareil, 1h47</t>
  </si>
  <si>
    <t>Trip : Vichy, 2h10</t>
  </si>
  <si>
    <t>Doub : Saligny sur Roudon, 1h52</t>
  </si>
  <si>
    <t>Doub : Vallon en Suly, 1h05</t>
  </si>
  <si>
    <t>Doub : Montrichard, 1h28</t>
  </si>
  <si>
    <t>Reg Doub Mixte : Argent, 52mn</t>
  </si>
  <si>
    <t>Trip : Selles sur Cher, 1h19</t>
  </si>
  <si>
    <t>? Prix de Villemandeur 9h, 1h35</t>
  </si>
  <si>
    <t>Trip : Bayet, 1h53</t>
  </si>
  <si>
    <t>Doub Mixte : Bressolles, 1h26</t>
  </si>
  <si>
    <t>Doub Mixte : Varennes sur Teche, 2h00</t>
  </si>
  <si>
    <t>Trip : Château Neuf sur Cher, 36mn</t>
  </si>
  <si>
    <t>Doub : Grans prix de Buzancais, 1h33</t>
  </si>
  <si>
    <t>Doub Mixte : Pruniers en Sologne, 1h06</t>
  </si>
  <si>
    <t>National : Yzeure, 1h22</t>
  </si>
  <si>
    <t>Doub Promo : Varennes sur teche, 2h00</t>
  </si>
  <si>
    <t>Doub Noct : St Gerand le Puy 20h, 2h00</t>
  </si>
  <si>
    <t>Trip Jeunes : Gievres 9h, 1h19</t>
  </si>
  <si>
    <t>Doub : Prix de Fontenay 9h, 1h05</t>
  </si>
  <si>
    <t>Doub : Fontenay annexe 14h, 1h05</t>
  </si>
  <si>
    <t>Trip : St Denis en Val, 1h35</t>
  </si>
  <si>
    <t>Doub : Prix de Herry, poule AB, 33mn</t>
  </si>
  <si>
    <t>Doub Mixte : Orval, 48mn</t>
  </si>
  <si>
    <t>Doub : Culan, 1h08</t>
  </si>
  <si>
    <t>Ville</t>
  </si>
  <si>
    <t>Jeu</t>
  </si>
  <si>
    <t>Duree</t>
  </si>
  <si>
    <t>TàT</t>
  </si>
  <si>
    <t>Doub</t>
  </si>
  <si>
    <t>Doub Mixte</t>
  </si>
  <si>
    <t>Trip</t>
  </si>
  <si>
    <t>Trip Mixte</t>
  </si>
  <si>
    <t>Argent/Sauldre</t>
  </si>
  <si>
    <t>Sancoins</t>
  </si>
  <si>
    <t>Nohant</t>
  </si>
  <si>
    <t>St Germain</t>
  </si>
  <si>
    <t>Charost</t>
  </si>
  <si>
    <t>Beffes</t>
  </si>
  <si>
    <t>Charly</t>
  </si>
  <si>
    <t>Herry</t>
  </si>
  <si>
    <t>Cerbois</t>
  </si>
  <si>
    <t>Bourges</t>
  </si>
  <si>
    <t>Pigny</t>
  </si>
  <si>
    <t>Obs</t>
  </si>
  <si>
    <t>Cuffy</t>
  </si>
  <si>
    <t>Bois d'Yèvre</t>
  </si>
  <si>
    <t>Aubigny</t>
  </si>
  <si>
    <t>Clémont</t>
  </si>
  <si>
    <t>La Chapelle d'Angillon</t>
  </si>
  <si>
    <t>Torteron</t>
  </si>
  <si>
    <t>Allouis</t>
  </si>
  <si>
    <t>La Guerche</t>
  </si>
  <si>
    <t>Culan</t>
  </si>
  <si>
    <t>Orval</t>
  </si>
  <si>
    <t>Levet</t>
  </si>
  <si>
    <t>Chateaumeilant</t>
  </si>
  <si>
    <t>Genouilly</t>
  </si>
  <si>
    <t>Marmagne</t>
  </si>
  <si>
    <t>St Doulchard</t>
  </si>
  <si>
    <t>Villabon</t>
  </si>
  <si>
    <t>Trouy</t>
  </si>
  <si>
    <t>Lignières</t>
  </si>
  <si>
    <t>Moulon</t>
  </si>
  <si>
    <t>USPVC</t>
  </si>
  <si>
    <t>CBV</t>
  </si>
  <si>
    <t>St Amand</t>
  </si>
  <si>
    <t>Ville 18</t>
  </si>
  <si>
    <t>55mn</t>
  </si>
  <si>
    <t>Bruère</t>
  </si>
  <si>
    <t>50mn</t>
  </si>
  <si>
    <t>40mn</t>
  </si>
  <si>
    <t>34mn</t>
  </si>
  <si>
    <t>10mn</t>
  </si>
  <si>
    <t>25mn</t>
  </si>
  <si>
    <t>5mn</t>
  </si>
  <si>
    <t>37mn</t>
  </si>
  <si>
    <t>Foecy</t>
  </si>
  <si>
    <t>44mn</t>
  </si>
  <si>
    <t>32mn</t>
  </si>
  <si>
    <t>36mn</t>
  </si>
  <si>
    <t>45mn</t>
  </si>
  <si>
    <t>33mn</t>
  </si>
  <si>
    <t>Dép 58</t>
  </si>
  <si>
    <t>Doub : La Machine</t>
  </si>
  <si>
    <t>Jeudi 14 Juillet</t>
  </si>
  <si>
    <t>Doub Alligny Cosne</t>
  </si>
  <si>
    <t>TàT : ASAV le matin</t>
  </si>
  <si>
    <t>Doub : ASAV l'AM</t>
  </si>
  <si>
    <t>Doub : Cercy</t>
  </si>
  <si>
    <t>Doub Jeune : Cercy</t>
  </si>
  <si>
    <t>Doub : Luthenay</t>
  </si>
  <si>
    <t>Trip Mixte : Pougues</t>
  </si>
  <si>
    <t>Doub : Fours</t>
  </si>
  <si>
    <t>Doub Jeune : Fours</t>
  </si>
  <si>
    <t>Doub : Raveau</t>
  </si>
  <si>
    <t>Trip Mixte : St Honore</t>
  </si>
  <si>
    <t>Doub : Guerigny</t>
  </si>
  <si>
    <t>Doub : Garchy</t>
  </si>
  <si>
    <t>Doub Mixte : Dornes</t>
  </si>
  <si>
    <t>Trip Mixte : Clamecy</t>
  </si>
  <si>
    <t>Trip Mixte : Chatillon</t>
  </si>
  <si>
    <t>Doub Mixte : La Machine</t>
  </si>
  <si>
    <t>Trip Jeune : La Machine</t>
  </si>
  <si>
    <t>Trip : Luthenay</t>
  </si>
  <si>
    <t>Trip : Château-Chinon</t>
  </si>
  <si>
    <t>Trip : Pouilly</t>
  </si>
  <si>
    <t>Trip Mixte : St Eloi</t>
  </si>
  <si>
    <t>Trip : ASF</t>
  </si>
  <si>
    <t>Doub : Neuvy</t>
  </si>
  <si>
    <t>Doub : Ciez</t>
  </si>
  <si>
    <t>Doub : Marzy</t>
  </si>
  <si>
    <t>Doub : Dornes</t>
  </si>
  <si>
    <t>Doub : Donzy</t>
  </si>
  <si>
    <t>Trip : La Chapelle</t>
  </si>
  <si>
    <t>Compilation des Calendriers départementaux 
 du 18-35-41-45-03-58  à la date du 21-04-2022</t>
  </si>
  <si>
    <t>Trip : Dornes, 1h10</t>
  </si>
  <si>
    <t>Trip : Ciez, 1h04</t>
  </si>
  <si>
    <t>Trip Mixte : Decize, 1h20</t>
  </si>
  <si>
    <t>Doub Mixte : St Honore, 1h45</t>
  </si>
  <si>
    <t>Trip : Imphy, 1h05</t>
  </si>
  <si>
    <t>Trip : Garchy, 45mn</t>
  </si>
  <si>
    <t>Trip Mixte : ASPTT Nevers, 55mn</t>
  </si>
  <si>
    <t>Doub : Luzy, 2h00</t>
  </si>
  <si>
    <t>Trip : St Amand, 1h05</t>
  </si>
  <si>
    <t>Trip Mixte : Gimouille, 50mn</t>
  </si>
  <si>
    <t>Doub : La Machine, 1h15</t>
  </si>
  <si>
    <t>Doub : Cours, 52mn</t>
  </si>
  <si>
    <t>Doub Mixte Champvert, 1h25</t>
  </si>
  <si>
    <t>Doub Clamecy, 1h25</t>
  </si>
  <si>
    <t>Doub : Imphy, 1h05</t>
  </si>
  <si>
    <t>Trip : Mesves, 45mn</t>
  </si>
  <si>
    <t>Doub Mixte : Luthenay, 1h05</t>
  </si>
  <si>
    <t>Doub : ASFouchambault, 45mn</t>
  </si>
  <si>
    <t>Doub Mixte : Challuy, 50mn</t>
  </si>
  <si>
    <t>Trip : Premery, 1h05</t>
  </si>
  <si>
    <t>Doub : Champvert, 1h25</t>
  </si>
  <si>
    <t>Doub Fém : Coulanges, 49mn</t>
  </si>
  <si>
    <t>Doub Mixte : La Charité, 33mn</t>
  </si>
  <si>
    <t>Trip Mixte : Coulanges, 49mn</t>
  </si>
  <si>
    <t>Doub Jeune : Chatillon,1h20</t>
  </si>
  <si>
    <t>Doub Mixte : Chatillon, 1h20</t>
  </si>
  <si>
    <t>Doub Semi Noct : Château-Chinon 18h, 1h45</t>
  </si>
  <si>
    <t>Trip : Donzy, 55mn</t>
  </si>
  <si>
    <t>Doub Mixte : Premery, 1h05</t>
  </si>
  <si>
    <t>Doub : ASFourchambault, 45mn</t>
  </si>
  <si>
    <t>Doub : Millay, 2h05</t>
  </si>
  <si>
    <t>Doub : Corbigny, 1h30</t>
  </si>
  <si>
    <t>Doub Mixte : Pougues, 50mn</t>
  </si>
  <si>
    <t>Doub : Gimouille, 50 mn</t>
  </si>
  <si>
    <t>? Grand prix de Lailly en Val 9h + annexe 15h, 1h40</t>
  </si>
  <si>
    <t>Doub Noct : Ladon 20h, 1h40</t>
  </si>
  <si>
    <t>Doub : Artenay, 1h50</t>
  </si>
  <si>
    <t>Doub Fem : Artenay, 1h50</t>
  </si>
  <si>
    <t>Doub : Ladon, 1h40</t>
  </si>
  <si>
    <t>S'assurer le moment venu auprès de l'organisateur si le concours est toujours d'actualité,
 Temps de trajet à partir de Nohant</t>
  </si>
  <si>
    <t>Doub Jeune</t>
  </si>
  <si>
    <t>Doub Fem</t>
  </si>
  <si>
    <t>Trip Jeune</t>
  </si>
  <si>
    <t>Champ18</t>
  </si>
  <si>
    <t>TàT Jeune</t>
  </si>
  <si>
    <t>Trip Prov</t>
  </si>
  <si>
    <t>48mn</t>
  </si>
  <si>
    <t>43mn</t>
  </si>
  <si>
    <t>Château Neuf/Cher</t>
  </si>
  <si>
    <t>inscription</t>
  </si>
  <si>
    <t>Trajet</t>
  </si>
  <si>
    <t>Chaamp18 Promo</t>
  </si>
  <si>
    <t>Vierzon</t>
  </si>
  <si>
    <t>47mn</t>
  </si>
  <si>
    <t>35mn</t>
  </si>
  <si>
    <t>Champ36</t>
  </si>
  <si>
    <t>Champ41</t>
  </si>
  <si>
    <t>Coupe de France</t>
  </si>
  <si>
    <t>Coupe du Cher</t>
  </si>
  <si>
    <t>Matin</t>
  </si>
  <si>
    <t>Après midi</t>
  </si>
  <si>
    <t>Semi Nocturne</t>
  </si>
  <si>
    <t>Nocturne</t>
  </si>
  <si>
    <t>Saint-Amand-Montrond</t>
  </si>
  <si>
    <t>Reg</t>
  </si>
  <si>
    <t>Annexe</t>
  </si>
  <si>
    <t>1h08</t>
  </si>
  <si>
    <t>Poule A,B</t>
  </si>
  <si>
    <t>29mn</t>
  </si>
  <si>
    <t>1h07</t>
  </si>
  <si>
    <t>1h05</t>
  </si>
  <si>
    <t>Reg, 128 eq max</t>
  </si>
  <si>
    <t>La Chapelle St Ursin</t>
  </si>
  <si>
    <t>Champ des Clubs</t>
  </si>
  <si>
    <t>Champ Dép Trip Mixte</t>
  </si>
  <si>
    <t>64 eq max</t>
  </si>
  <si>
    <t>National</t>
  </si>
  <si>
    <t>Date 2022-2023</t>
  </si>
  <si>
    <t>Samedi 23 Avril</t>
  </si>
  <si>
    <t>Dimanache 24 Avril</t>
  </si>
  <si>
    <t>Samedi 30 Avril</t>
  </si>
  <si>
    <t>Dimanche 1 Mai</t>
  </si>
  <si>
    <t>Samedi 7 Mai</t>
  </si>
  <si>
    <t>Dimanche 8 Mai</t>
  </si>
  <si>
    <t>Samedi 14 Mai</t>
  </si>
  <si>
    <t>Dimanche 15 Mai</t>
  </si>
  <si>
    <t>Vendredi 20 Mai</t>
  </si>
  <si>
    <t>Samedi 21 Mai</t>
  </si>
  <si>
    <t>Dimanche 22 Mai</t>
  </si>
  <si>
    <t>Jeudi 26 Mai</t>
  </si>
  <si>
    <t>Vendredi 27 Mai</t>
  </si>
  <si>
    <t>Samedi 28 Mai</t>
  </si>
  <si>
    <t>Dimanche 29 Mai</t>
  </si>
  <si>
    <t>Vendredi 3 Juin</t>
  </si>
  <si>
    <t>Samedi 4 Juin</t>
  </si>
  <si>
    <t>Dimanche 5 Juin</t>
  </si>
  <si>
    <t>Lundi 6 Juin</t>
  </si>
  <si>
    <t>Vendredi 10 Juin</t>
  </si>
  <si>
    <t>Samedi 11 Juin</t>
  </si>
  <si>
    <t>Dimanche 12 Juin</t>
  </si>
  <si>
    <t>Vendredi 17 juin</t>
  </si>
  <si>
    <t>Samedi 18 Juin</t>
  </si>
  <si>
    <t>Dimanche 19 Juin</t>
  </si>
  <si>
    <t>Samedi 25 Juin</t>
  </si>
  <si>
    <t>Vendredi 24 Juin</t>
  </si>
  <si>
    <t>Dimanche 26 Juin</t>
  </si>
  <si>
    <t>Vendredi 1 Juillet</t>
  </si>
  <si>
    <t>Samedi 2 Juillet</t>
  </si>
  <si>
    <t>Dimanche 3 Juillet</t>
  </si>
  <si>
    <t>Samedi 9 Juillet</t>
  </si>
  <si>
    <t>Vendredi 8 Juillet</t>
  </si>
  <si>
    <t>Lundi 4 Juillet</t>
  </si>
  <si>
    <t>Dimanche 10 Juillet</t>
  </si>
  <si>
    <t xml:space="preserve">Vendredi 15 Juillet </t>
  </si>
  <si>
    <t>Samedi 16 Juillet</t>
  </si>
  <si>
    <t xml:space="preserve">Dimanche 17 juillet </t>
  </si>
  <si>
    <t xml:space="preserve">Lundi 18 juillet </t>
  </si>
  <si>
    <t>Vendredi 22 Juillet</t>
  </si>
  <si>
    <t>Samedi 23 Juillet</t>
  </si>
  <si>
    <t>Dimanche 24 Juillet</t>
  </si>
  <si>
    <t>Vendredi 29 Juillet</t>
  </si>
  <si>
    <t>Samedi 30 Juillet</t>
  </si>
  <si>
    <t>Dimanche 31 Juillet</t>
  </si>
  <si>
    <t>Lundi 1 Aout</t>
  </si>
  <si>
    <t>Mercredi 3 Aout</t>
  </si>
  <si>
    <t>Jeudi 4 Aout</t>
  </si>
  <si>
    <t xml:space="preserve">Vendredi 5 Aout </t>
  </si>
  <si>
    <t xml:space="preserve">Samedi 6 Aout </t>
  </si>
  <si>
    <t xml:space="preserve">Dimanche 7 Aout </t>
  </si>
  <si>
    <t xml:space="preserve">Jeudi 11 Aout </t>
  </si>
  <si>
    <t xml:space="preserve">Vendredi 12 Aout </t>
  </si>
  <si>
    <t xml:space="preserve">Samedi 13 Aout </t>
  </si>
  <si>
    <t>Dimanche 14 Aout</t>
  </si>
  <si>
    <t xml:space="preserve">Lundi 15 Aout </t>
  </si>
  <si>
    <t xml:space="preserve">Vendredi 19 aout </t>
  </si>
  <si>
    <t xml:space="preserve">Samedi 20 Aout </t>
  </si>
  <si>
    <t xml:space="preserve">Dimanche 21 Aout </t>
  </si>
  <si>
    <t xml:space="preserve">Vendredi 26 Aout </t>
  </si>
  <si>
    <t xml:space="preserve">Samedi 27 Aout </t>
  </si>
  <si>
    <t xml:space="preserve">Dimanche 28 Aout </t>
  </si>
  <si>
    <t>Lundi 29 Aout</t>
  </si>
  <si>
    <t xml:space="preserve">Vendredi 2 Septembre </t>
  </si>
  <si>
    <t>Samedi 3 Septembre</t>
  </si>
  <si>
    <t>Dimanche 4 Septembre</t>
  </si>
  <si>
    <t>Jeudi 8 Septembre</t>
  </si>
  <si>
    <t>Vendredi 9 Septembre</t>
  </si>
  <si>
    <t>Samedi 10 Septembre</t>
  </si>
  <si>
    <t>Dimanche 11 Spetembre</t>
  </si>
  <si>
    <t>Vendredi 16 Septembre</t>
  </si>
  <si>
    <t>Samedi 17 Septembre</t>
  </si>
  <si>
    <t>Dimanche 18 Septembre</t>
  </si>
  <si>
    <t>Samedi 24 Spetembre</t>
  </si>
  <si>
    <t>Dimanche 25 Septembre</t>
  </si>
  <si>
    <t>Samedi 1 Octobre</t>
  </si>
  <si>
    <t>Dimanche 2 Octobre</t>
  </si>
  <si>
    <t>Samedi 8 Octobre</t>
  </si>
  <si>
    <t>Dimanche 9 Octobre</t>
  </si>
  <si>
    <t>Samedi 15 Octobre</t>
  </si>
  <si>
    <t>Diamnche 16 Octobre</t>
  </si>
  <si>
    <t>Samedi 22 Octobre</t>
  </si>
  <si>
    <t>Dimanche 23 Octobre</t>
  </si>
  <si>
    <t>Samedi 29 Octobre</t>
  </si>
  <si>
    <t>Dimanche 30 octobre</t>
  </si>
  <si>
    <t>Samedi 5 Novembre</t>
  </si>
  <si>
    <t>Dimanche 6  Novembre</t>
  </si>
  <si>
    <t>Vendredi 11 Novembre</t>
  </si>
  <si>
    <t>Journée de la Femme</t>
  </si>
  <si>
    <t>à Bourges</t>
  </si>
  <si>
    <t xml:space="preserve">Samedi 12 Novembre </t>
  </si>
  <si>
    <t xml:space="preserve">Samedi 19 Novembre </t>
  </si>
  <si>
    <t xml:space="preserve">Dimanche 20 Novembre </t>
  </si>
  <si>
    <t xml:space="preserve">Samedi 26 Novembre </t>
  </si>
  <si>
    <t xml:space="preserve">Dimanche 27 Novembre </t>
  </si>
  <si>
    <t xml:space="preserve">Samedi 3 Décembre </t>
  </si>
  <si>
    <t xml:space="preserve">Dimanche 4 Décembre </t>
  </si>
  <si>
    <t xml:space="preserve">Samedi 10 Décembre </t>
  </si>
  <si>
    <t xml:space="preserve">Dimanche 11 Décembre </t>
  </si>
  <si>
    <t xml:space="preserve">Samedi 17 Décembre </t>
  </si>
  <si>
    <t xml:space="preserve">Dimanche 18 Décembre </t>
  </si>
  <si>
    <t>Samedi 7 Janvier 2023</t>
  </si>
  <si>
    <t>Trophé Chatrex</t>
  </si>
  <si>
    <t>Champ36 Promo</t>
  </si>
  <si>
    <t>Ville du 36</t>
  </si>
  <si>
    <t>Durée</t>
  </si>
  <si>
    <t>Ville du 41</t>
  </si>
  <si>
    <t>Argenton</t>
  </si>
  <si>
    <t>1h45</t>
  </si>
  <si>
    <t>Chouze sur Cisse</t>
  </si>
  <si>
    <t>1h52</t>
  </si>
  <si>
    <t>Berrichonne</t>
  </si>
  <si>
    <t>1h27</t>
  </si>
  <si>
    <t>Fougères sur Bièvre</t>
  </si>
  <si>
    <t>1h34</t>
  </si>
  <si>
    <t>Buzancais</t>
  </si>
  <si>
    <t>1h33</t>
  </si>
  <si>
    <t>Gievres</t>
  </si>
  <si>
    <t>1h19</t>
  </si>
  <si>
    <t>Chateauroux</t>
  </si>
  <si>
    <t>La Chaussée St victor</t>
  </si>
  <si>
    <t>1h43</t>
  </si>
  <si>
    <t>Coings</t>
  </si>
  <si>
    <t>Lamotte Beuvron</t>
  </si>
  <si>
    <t>1h14</t>
  </si>
  <si>
    <t>Deols</t>
  </si>
  <si>
    <t>1h22</t>
  </si>
  <si>
    <t>Lucay</t>
  </si>
  <si>
    <t>1h00</t>
  </si>
  <si>
    <t>Langon sur cher</t>
  </si>
  <si>
    <t>1h06</t>
  </si>
  <si>
    <t>Moulins</t>
  </si>
  <si>
    <t>1h26</t>
  </si>
  <si>
    <t>Mont Pres Chambord</t>
  </si>
  <si>
    <t>1h35</t>
  </si>
  <si>
    <t>Saint Maur</t>
  </si>
  <si>
    <t>1h23</t>
  </si>
  <si>
    <t>Montrichard</t>
  </si>
  <si>
    <t>1h28</t>
  </si>
  <si>
    <t>Neung sur Beuvron</t>
  </si>
  <si>
    <t>1h18</t>
  </si>
  <si>
    <t>Vatan</t>
  </si>
  <si>
    <t>Noyes sur Cher</t>
  </si>
  <si>
    <t>1h21</t>
  </si>
  <si>
    <t>Villedieu</t>
  </si>
  <si>
    <t>1h30</t>
  </si>
  <si>
    <t>Onzain</t>
  </si>
  <si>
    <t>Oucques</t>
  </si>
  <si>
    <t>2h11</t>
  </si>
  <si>
    <t>Pruniers en sologne</t>
  </si>
  <si>
    <t>Romorantin</t>
  </si>
  <si>
    <t>1h15</t>
  </si>
  <si>
    <t>Selles sur Cher</t>
  </si>
  <si>
    <t>Selommes</t>
  </si>
  <si>
    <t>2h05</t>
  </si>
  <si>
    <t>St Aignan</t>
  </si>
  <si>
    <t>1h24</t>
  </si>
  <si>
    <t>St Laurent Nouan</t>
  </si>
  <si>
    <t>1h41</t>
  </si>
  <si>
    <t>Vendome</t>
  </si>
  <si>
    <t>2h15</t>
  </si>
  <si>
    <t>Villebarou</t>
  </si>
  <si>
    <t>Villefranche</t>
  </si>
  <si>
    <t>1h04</t>
  </si>
  <si>
    <t>Villerbon</t>
  </si>
  <si>
    <t>Vouzon</t>
  </si>
  <si>
    <t>les 12h</t>
  </si>
  <si>
    <t>Grand Prix</t>
  </si>
  <si>
    <t>100 eq max</t>
  </si>
  <si>
    <t>Champ41Promo</t>
  </si>
  <si>
    <t>96 eq max</t>
  </si>
  <si>
    <t>les 9h</t>
  </si>
  <si>
    <t>Noct,19h30</t>
  </si>
  <si>
    <t>à 9h</t>
  </si>
  <si>
    <t>8h30</t>
  </si>
  <si>
    <t>15h</t>
  </si>
  <si>
    <t>Promo</t>
  </si>
  <si>
    <t>Promo, 10h</t>
  </si>
  <si>
    <t xml:space="preserve">Mer </t>
  </si>
  <si>
    <t>1h48</t>
  </si>
  <si>
    <t>les 8h</t>
  </si>
  <si>
    <t>Ville du 45</t>
  </si>
  <si>
    <t>Ladon</t>
  </si>
  <si>
    <t>St Pryvé</t>
  </si>
  <si>
    <t>1h42</t>
  </si>
  <si>
    <t>Ouzouer-Dampierre</t>
  </si>
  <si>
    <t>1h25</t>
  </si>
  <si>
    <t>Gien</t>
  </si>
  <si>
    <t>1h46</t>
  </si>
  <si>
    <t>Chevilly</t>
  </si>
  <si>
    <t>Fontenay</t>
  </si>
  <si>
    <t>1h40</t>
  </si>
  <si>
    <t>Jargeau</t>
  </si>
  <si>
    <t>La Chapelle</t>
  </si>
  <si>
    <t>Sandillon</t>
  </si>
  <si>
    <t>Chantillon sur Loire</t>
  </si>
  <si>
    <t>1h</t>
  </si>
  <si>
    <t>Assoux</t>
  </si>
  <si>
    <t>Puisseaux</t>
  </si>
  <si>
    <t>Lailly en Val</t>
  </si>
  <si>
    <t>2h</t>
  </si>
  <si>
    <t>Lorris</t>
  </si>
  <si>
    <t>Fleury les Aubrais</t>
  </si>
  <si>
    <t>Corbeilles</t>
  </si>
  <si>
    <t>Sougy</t>
  </si>
  <si>
    <t>Villemandeur</t>
  </si>
  <si>
    <t>Artenay</t>
  </si>
  <si>
    <t>1h50</t>
  </si>
  <si>
    <t>St Denis en Val</t>
  </si>
  <si>
    <t>Nogent</t>
  </si>
  <si>
    <t>Beaugency</t>
  </si>
  <si>
    <t>Neuville au Bois</t>
  </si>
  <si>
    <t>Malesherbes</t>
  </si>
  <si>
    <t>Briare</t>
  </si>
  <si>
    <t>Ingré</t>
  </si>
  <si>
    <t>Meung sur Loire</t>
  </si>
  <si>
    <t>Chateauneuf sur Loire</t>
  </si>
  <si>
    <t>Sully</t>
  </si>
  <si>
    <t>St Jean de la Ruelle</t>
  </si>
  <si>
    <t>Amilly</t>
  </si>
  <si>
    <t>Orléans</t>
  </si>
  <si>
    <t>1h55</t>
  </si>
  <si>
    <t>1h10</t>
  </si>
  <si>
    <t>2h10</t>
  </si>
  <si>
    <t>Champ45</t>
  </si>
  <si>
    <t>Champ45 Promo</t>
  </si>
  <si>
    <t>Nocturne 20h</t>
  </si>
  <si>
    <t>Grand Prix 9h</t>
  </si>
  <si>
    <t>Annexe 14h30</t>
  </si>
  <si>
    <t>8h</t>
  </si>
  <si>
    <t>open 14h</t>
  </si>
  <si>
    <t>32 eq max</t>
  </si>
  <si>
    <t>annexe 14h30</t>
  </si>
  <si>
    <t>9h</t>
  </si>
  <si>
    <t>Annexe 15h</t>
  </si>
  <si>
    <t>Regiona, poules 9h</t>
  </si>
  <si>
    <t>14h30</t>
  </si>
  <si>
    <t>Noctrune 20h</t>
  </si>
  <si>
    <t>en poule 9h</t>
  </si>
  <si>
    <t>Challenge 9h</t>
  </si>
  <si>
    <t>Grand Prix 10h</t>
  </si>
  <si>
    <t>UP Argonnaise</t>
  </si>
  <si>
    <t>Coupe de Noêl</t>
  </si>
  <si>
    <t>UP Argonnaise, Promo</t>
  </si>
  <si>
    <t>Ville du 03</t>
  </si>
  <si>
    <t>Rocles</t>
  </si>
  <si>
    <t>Levis</t>
  </si>
  <si>
    <t>Cosnes d'Allier</t>
  </si>
  <si>
    <t>Montlucon</t>
  </si>
  <si>
    <t>Treban</t>
  </si>
  <si>
    <t>Le Donjon</t>
  </si>
  <si>
    <t>Servilly</t>
  </si>
  <si>
    <t>Vileneuve sur Allier</t>
  </si>
  <si>
    <t>Cressanges</t>
  </si>
  <si>
    <t>1h32</t>
  </si>
  <si>
    <t>Deux Chaises</t>
  </si>
  <si>
    <t>Venas</t>
  </si>
  <si>
    <t>Dompierre sue Besbre</t>
  </si>
  <si>
    <t>St Christophe la Bruyère</t>
  </si>
  <si>
    <t>2h20</t>
  </si>
  <si>
    <t>Meillard</t>
  </si>
  <si>
    <t>Thiel sur Acolin</t>
  </si>
  <si>
    <t>Hauterive</t>
  </si>
  <si>
    <t>Chatel de Neuvre</t>
  </si>
  <si>
    <t>Bourbom l'Archambault</t>
  </si>
  <si>
    <t>1h12</t>
  </si>
  <si>
    <t>Bessay sur allier</t>
  </si>
  <si>
    <t>Tronget</t>
  </si>
  <si>
    <t>2h07</t>
  </si>
  <si>
    <t>St Remy en Rohat</t>
  </si>
  <si>
    <t>Vilefranche</t>
  </si>
  <si>
    <t>Lancelotte</t>
  </si>
  <si>
    <t>Le Vernet</t>
  </si>
  <si>
    <t>Ebreuil</t>
  </si>
  <si>
    <t>Trevol</t>
  </si>
  <si>
    <t>Lusigny</t>
  </si>
  <si>
    <t>Cusset</t>
  </si>
  <si>
    <t>Neuvy</t>
  </si>
  <si>
    <t>Malicorne</t>
  </si>
  <si>
    <t>st victor</t>
  </si>
  <si>
    <t>Lapalisse</t>
  </si>
  <si>
    <t>Commentry</t>
  </si>
  <si>
    <t>cindre</t>
  </si>
  <si>
    <t>Chantelle</t>
  </si>
  <si>
    <t>Busset</t>
  </si>
  <si>
    <t>Estivareilles</t>
  </si>
  <si>
    <t>Chareil</t>
  </si>
  <si>
    <t>Saligny sur Roudon</t>
  </si>
  <si>
    <t>Vichy</t>
  </si>
  <si>
    <t>Bayet</t>
  </si>
  <si>
    <t>Bressolles</t>
  </si>
  <si>
    <t>Varennes sur Teches</t>
  </si>
  <si>
    <t>Yzeure</t>
  </si>
  <si>
    <t>Bézenet</t>
  </si>
  <si>
    <t>ygrande</t>
  </si>
  <si>
    <t>Jaligny</t>
  </si>
  <si>
    <t>Montbéton cusset</t>
  </si>
  <si>
    <t>St Gérand le Puy</t>
  </si>
  <si>
    <t>Lurcy Levis</t>
  </si>
  <si>
    <t>St felix</t>
  </si>
  <si>
    <t>le Montet</t>
  </si>
  <si>
    <t>Avermes</t>
  </si>
  <si>
    <t>Domérat</t>
  </si>
  <si>
    <t>Meaulne</t>
  </si>
  <si>
    <t>Seuillet</t>
  </si>
  <si>
    <t>Biachet</t>
  </si>
  <si>
    <t>Treteau</t>
  </si>
  <si>
    <t>Paray sous Brailles</t>
  </si>
  <si>
    <t>Vallon en Sully</t>
  </si>
  <si>
    <t>Varennes sur Allier</t>
  </si>
  <si>
    <t>Neris les Bains</t>
  </si>
  <si>
    <t>Marmignolles</t>
  </si>
  <si>
    <t>Chamblet</t>
  </si>
  <si>
    <t>Paray le fresil</t>
  </si>
  <si>
    <t>1h20</t>
  </si>
  <si>
    <t>1h54</t>
  </si>
  <si>
    <t>1h51</t>
  </si>
  <si>
    <t>2h12</t>
  </si>
  <si>
    <t>1h13</t>
  </si>
  <si>
    <t>1h53</t>
  </si>
  <si>
    <t>54mn</t>
  </si>
  <si>
    <t>1h29</t>
  </si>
  <si>
    <t>Maillet</t>
  </si>
  <si>
    <t>Montaiguet</t>
  </si>
  <si>
    <t>Montcombroux</t>
  </si>
  <si>
    <t>2h06</t>
  </si>
  <si>
    <t>2h03</t>
  </si>
  <si>
    <t>1h58</t>
  </si>
  <si>
    <t>Semi-marathon</t>
  </si>
  <si>
    <t>Doyet</t>
  </si>
  <si>
    <t>Beaulon</t>
  </si>
  <si>
    <t>St Menoux</t>
  </si>
  <si>
    <t>Bellerive sur allier</t>
  </si>
  <si>
    <t>Buxières les Mines</t>
  </si>
  <si>
    <t>Mont Beugny</t>
  </si>
  <si>
    <t>10h</t>
  </si>
  <si>
    <t>BLD Fazino</t>
  </si>
  <si>
    <t>Trip Fém</t>
  </si>
  <si>
    <t>couvert</t>
  </si>
  <si>
    <t>BLD Fazino,GP</t>
  </si>
  <si>
    <t>BLD 32 eq max</t>
  </si>
  <si>
    <t>Couevrt</t>
  </si>
  <si>
    <t>Montmarault</t>
  </si>
  <si>
    <t>Ville du 58</t>
  </si>
  <si>
    <t>Nevers</t>
  </si>
  <si>
    <t>Decize</t>
  </si>
  <si>
    <t>Ciez</t>
  </si>
  <si>
    <t>Dornes</t>
  </si>
  <si>
    <t>St Honore</t>
  </si>
  <si>
    <t>Imphy</t>
  </si>
  <si>
    <t>Luzy</t>
  </si>
  <si>
    <t>Gimouille</t>
  </si>
  <si>
    <t>La Machine</t>
  </si>
  <si>
    <t>Cours</t>
  </si>
  <si>
    <t>52mn</t>
  </si>
  <si>
    <t>Champvert</t>
  </si>
  <si>
    <t>Clamecy</t>
  </si>
  <si>
    <t>Mesves</t>
  </si>
  <si>
    <t>Luthenay</t>
  </si>
  <si>
    <t>Fourchambault</t>
  </si>
  <si>
    <t>Challuy</t>
  </si>
  <si>
    <t>Premery</t>
  </si>
  <si>
    <t>Chatillon</t>
  </si>
  <si>
    <t>La Charité sur Loire</t>
  </si>
  <si>
    <t>Coulanges</t>
  </si>
  <si>
    <t>49mn</t>
  </si>
  <si>
    <t>Château-Chinon</t>
  </si>
  <si>
    <t>Donzy</t>
  </si>
  <si>
    <t>Millay</t>
  </si>
  <si>
    <t>Corbihny</t>
  </si>
  <si>
    <t>Pougues</t>
  </si>
  <si>
    <t xml:space="preserve">Gimouille </t>
  </si>
  <si>
    <t>Alligny Cosne</t>
  </si>
  <si>
    <t>Varennes Vauzelles</t>
  </si>
  <si>
    <t>Fours</t>
  </si>
  <si>
    <t>Raveau</t>
  </si>
  <si>
    <t>Guerigny</t>
  </si>
  <si>
    <t>Garchy</t>
  </si>
  <si>
    <t>Pouilly</t>
  </si>
  <si>
    <t>St Eloi</t>
  </si>
  <si>
    <t>1h38</t>
  </si>
  <si>
    <t>56mn</t>
  </si>
  <si>
    <t>Marzy</t>
  </si>
  <si>
    <t>Nocturne 18h</t>
  </si>
  <si>
    <t>ASAV, matin</t>
  </si>
  <si>
    <t>ASAV ,l'AM</t>
  </si>
  <si>
    <t>Cercy</t>
  </si>
  <si>
    <t>La Chapelle St André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</si>
</sst>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0" fontId="13" fillId="3" borderId="10" xfId="0" applyFont="1" applyFill="1" applyBorder="1" applyAlignment="1">
      <alignment horizontal="left" vertical="center"/>
    </xf>
    <xf numFmtId="0" fontId="13" fillId="6" borderId="10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64" fontId="1" fillId="0" borderId="29" xfId="0" applyNumberFormat="1" applyFont="1" applyBorder="1" applyAlignment="1">
      <alignment horizontal="left" vertical="center"/>
    </xf>
    <xf numFmtId="164" fontId="1" fillId="0" borderId="32" xfId="0" applyNumberFormat="1" applyFont="1" applyFill="1" applyBorder="1" applyAlignment="1">
      <alignment horizontal="left" vertical="center"/>
    </xf>
    <xf numFmtId="164" fontId="1" fillId="0" borderId="29" xfId="0" applyNumberFormat="1" applyFont="1" applyFill="1" applyBorder="1" applyAlignment="1">
      <alignment horizontal="left" vertical="center"/>
    </xf>
    <xf numFmtId="164" fontId="1" fillId="0" borderId="32" xfId="0" applyNumberFormat="1" applyFont="1" applyBorder="1" applyAlignment="1">
      <alignment horizontal="left" vertical="center"/>
    </xf>
    <xf numFmtId="164" fontId="1" fillId="0" borderId="3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164" fontId="5" fillId="2" borderId="16" xfId="0" applyNumberFormat="1" applyFont="1" applyFill="1" applyBorder="1" applyAlignment="1">
      <alignment horizontal="center" vertical="center" wrapText="1"/>
    </xf>
    <xf numFmtId="164" fontId="5" fillId="2" borderId="23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left" vertical="center"/>
    </xf>
    <xf numFmtId="164" fontId="1" fillId="0" borderId="31" xfId="0" applyNumberFormat="1" applyFont="1" applyBorder="1" applyAlignment="1">
      <alignment horizontal="left" vertical="center"/>
    </xf>
    <xf numFmtId="0" fontId="8" fillId="8" borderId="17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 wrapText="1"/>
    </xf>
    <xf numFmtId="49" fontId="15" fillId="2" borderId="0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49" fontId="15" fillId="2" borderId="7" xfId="0" applyNumberFormat="1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164" fontId="1" fillId="0" borderId="32" xfId="0" applyNumberFormat="1" applyFont="1" applyBorder="1" applyAlignment="1">
      <alignment horizontal="left" vertical="center"/>
    </xf>
    <xf numFmtId="164" fontId="4" fillId="2" borderId="14" xfId="0" applyNumberFormat="1" applyFont="1" applyFill="1" applyBorder="1" applyAlignment="1">
      <alignment horizontal="left" vertical="center"/>
    </xf>
    <xf numFmtId="164" fontId="4" fillId="2" borderId="15" xfId="0" applyNumberFormat="1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64" fontId="1" fillId="0" borderId="30" xfId="0" applyNumberFormat="1" applyFont="1" applyFill="1" applyBorder="1" applyAlignment="1">
      <alignment horizontal="left" vertical="center"/>
    </xf>
    <xf numFmtId="164" fontId="1" fillId="0" borderId="32" xfId="0" applyNumberFormat="1" applyFont="1" applyFill="1" applyBorder="1" applyAlignment="1">
      <alignment horizontal="left" vertical="center"/>
    </xf>
    <xf numFmtId="164" fontId="1" fillId="0" borderId="31" xfId="0" applyNumberFormat="1" applyFont="1" applyFill="1" applyBorder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_Jeu" displayName="TAb_Jeu" ref="E2:E13" totalsRowShown="0">
  <autoFilter ref="E2:E13" xr:uid="{00000000-0009-0000-0100-000003000000}"/>
  <sortState xmlns:xlrd2="http://schemas.microsoft.com/office/spreadsheetml/2017/richdata2" ref="E3:E11">
    <sortCondition ref="E3:E11"/>
  </sortState>
  <tableColumns count="1">
    <tableColumn id="1" xr3:uid="{00000000-0010-0000-0000-000001000000}" name="Jeu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au4" displayName="Tableau4" ref="B2:C40" totalsRowShown="0">
  <autoFilter ref="B2:C40" xr:uid="{00000000-0009-0000-0100-000004000000}"/>
  <sortState xmlns:xlrd2="http://schemas.microsoft.com/office/spreadsheetml/2017/richdata2" ref="B3:C39">
    <sortCondition ref="B3:B39"/>
  </sortState>
  <tableColumns count="2">
    <tableColumn id="1" xr3:uid="{00000000-0010-0000-0100-000001000000}" name="Ville 18"/>
    <tableColumn id="2" xr3:uid="{00000000-0010-0000-0100-000002000000}" name="Duree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au1" displayName="Tableau1" ref="G3:H15" totalsRowShown="0">
  <autoFilter ref="G3:H15" xr:uid="{00000000-0009-0000-0100-000001000000}"/>
  <sortState xmlns:xlrd2="http://schemas.microsoft.com/office/spreadsheetml/2017/richdata2" ref="G4:H15">
    <sortCondition ref="G3:G14"/>
  </sortState>
  <tableColumns count="2">
    <tableColumn id="1" xr3:uid="{00000000-0010-0000-0200-000001000000}" name="Ville du 36"/>
    <tableColumn id="2" xr3:uid="{00000000-0010-0000-0200-000002000000}" name="Durée"/>
  </tableColumns>
  <tableStyleInfo name="TableStyleMedium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au2" displayName="Tableau2" ref="J3:K27" totalsRowShown="0">
  <autoFilter ref="J3:K27" xr:uid="{00000000-0009-0000-0100-000002000000}"/>
  <sortState xmlns:xlrd2="http://schemas.microsoft.com/office/spreadsheetml/2017/richdata2" ref="J4:K28">
    <sortCondition ref="J3:J27"/>
  </sortState>
  <tableColumns count="2">
    <tableColumn id="1" xr3:uid="{00000000-0010-0000-0300-000001000000}" name="Ville du 41"/>
    <tableColumn id="2" xr3:uid="{00000000-0010-0000-0300-000002000000}" name="Durée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au5" displayName="Tableau5" ref="M3:N35" totalsRowShown="0">
  <autoFilter ref="M3:N35" xr:uid="{00000000-0009-0000-0100-000005000000}"/>
  <sortState xmlns:xlrd2="http://schemas.microsoft.com/office/spreadsheetml/2017/richdata2" ref="M4:N37">
    <sortCondition ref="M4:M37"/>
  </sortState>
  <tableColumns count="2">
    <tableColumn id="1" xr3:uid="{00000000-0010-0000-0400-000001000000}" name="Ville du 45"/>
    <tableColumn id="2" xr3:uid="{00000000-0010-0000-0400-000002000000}" name="Durée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Listedu03" displayName="Listedu03" ref="P3:Q80" totalsRowShown="0">
  <autoFilter ref="P3:Q80" xr:uid="{00000000-0009-0000-0100-000006000000}"/>
  <sortState xmlns:xlrd2="http://schemas.microsoft.com/office/spreadsheetml/2017/richdata2" ref="P4:Q73">
    <sortCondition ref="P4:P73"/>
  </sortState>
  <tableColumns count="2">
    <tableColumn id="1" xr3:uid="{00000000-0010-0000-0500-000001000000}" name="Ville du 03"/>
    <tableColumn id="2" xr3:uid="{00000000-0010-0000-0500-000002000000}" name="Duree"/>
  </tableColumns>
  <tableStyleInfo name="TableStyleMedium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Listedu58" displayName="Listedu58" ref="S3:T42" totalsRowShown="0">
  <autoFilter ref="S3:T42" xr:uid="{00000000-0009-0000-0100-000007000000}"/>
  <sortState xmlns:xlrd2="http://schemas.microsoft.com/office/spreadsheetml/2017/richdata2" ref="S4:T40">
    <sortCondition ref="S4:S40"/>
  </sortState>
  <tableColumns count="2">
    <tableColumn id="1" xr3:uid="{00000000-0010-0000-0600-000001000000}" name="Ville du 58"/>
    <tableColumn id="2" xr3:uid="{00000000-0010-0000-0600-000002000000}" name="Durée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ille-saint-amand-montrond.fr/fr/index.html" TargetMode="External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1"/>
  <sheetViews>
    <sheetView showGridLines="0" workbookViewId="0">
      <pane xSplit="1" ySplit="3" topLeftCell="C116" activePane="bottomRight" state="frozen"/>
      <selection pane="topRight" activeCell="B1" sqref="B1"/>
      <selection pane="bottomLeft" activeCell="A4" sqref="A4"/>
      <selection pane="bottomRight" activeCell="G53" sqref="G53:G221"/>
    </sheetView>
  </sheetViews>
  <sheetFormatPr baseColWidth="10" defaultRowHeight="15.75" x14ac:dyDescent="0.25"/>
  <cols>
    <col min="1" max="1" width="25.140625" style="18" customWidth="1"/>
    <col min="2" max="2" width="38.42578125" style="1" customWidth="1"/>
    <col min="3" max="3" width="28.5703125" style="1" customWidth="1"/>
    <col min="4" max="4" width="54.140625" style="1" bestFit="1" customWidth="1"/>
    <col min="5" max="5" width="40.28515625" style="1" bestFit="1" customWidth="1"/>
    <col min="6" max="6" width="45.85546875" style="1" bestFit="1" customWidth="1"/>
    <col min="7" max="7" width="40.28515625" style="1" bestFit="1" customWidth="1"/>
    <col min="8" max="16384" width="11.42578125" style="1"/>
  </cols>
  <sheetData>
    <row r="1" spans="1:7" s="65" customFormat="1" ht="15.75" customHeight="1" x14ac:dyDescent="0.25">
      <c r="A1" s="166" t="s">
        <v>434</v>
      </c>
      <c r="B1" s="168" t="s">
        <v>598</v>
      </c>
      <c r="C1" s="169"/>
      <c r="D1" s="172" t="s">
        <v>638</v>
      </c>
      <c r="E1" s="173"/>
      <c r="F1" s="173"/>
      <c r="G1" s="174"/>
    </row>
    <row r="2" spans="1:7" s="65" customFormat="1" ht="21.75" customHeight="1" thickBot="1" x14ac:dyDescent="0.3">
      <c r="A2" s="167"/>
      <c r="B2" s="170"/>
      <c r="C2" s="171"/>
      <c r="D2" s="175"/>
      <c r="E2" s="176"/>
      <c r="F2" s="176"/>
      <c r="G2" s="177"/>
    </row>
    <row r="3" spans="1:7" ht="15" customHeight="1" thickBot="1" x14ac:dyDescent="0.3">
      <c r="A3" s="45" t="s">
        <v>398</v>
      </c>
      <c r="B3" s="46" t="s">
        <v>0</v>
      </c>
      <c r="C3" s="47" t="s">
        <v>1</v>
      </c>
      <c r="D3" s="48" t="s">
        <v>3</v>
      </c>
      <c r="E3" s="49" t="s">
        <v>2</v>
      </c>
      <c r="F3" s="50" t="s">
        <v>4</v>
      </c>
      <c r="G3" s="51" t="s">
        <v>566</v>
      </c>
    </row>
    <row r="4" spans="1:7" x14ac:dyDescent="0.25">
      <c r="A4" s="162" t="s">
        <v>298</v>
      </c>
      <c r="B4" s="52" t="s">
        <v>5</v>
      </c>
      <c r="C4" s="10" t="s">
        <v>11</v>
      </c>
      <c r="D4" s="6" t="s">
        <v>11</v>
      </c>
      <c r="E4" s="14" t="s">
        <v>11</v>
      </c>
      <c r="F4" s="35" t="s">
        <v>11</v>
      </c>
      <c r="G4" s="53"/>
    </row>
    <row r="5" spans="1:7" ht="16.5" thickBot="1" x14ac:dyDescent="0.3">
      <c r="A5" s="162"/>
      <c r="B5" s="54" t="s">
        <v>8</v>
      </c>
      <c r="C5" s="12"/>
      <c r="D5" s="8"/>
      <c r="E5" s="16"/>
      <c r="F5" s="37"/>
      <c r="G5" s="55"/>
    </row>
    <row r="6" spans="1:7" x14ac:dyDescent="0.25">
      <c r="A6" s="160" t="s">
        <v>299</v>
      </c>
      <c r="B6" s="2" t="s">
        <v>7</v>
      </c>
      <c r="C6" s="10" t="s">
        <v>11</v>
      </c>
      <c r="D6" s="6" t="s">
        <v>11</v>
      </c>
      <c r="E6" s="14" t="s">
        <v>11</v>
      </c>
      <c r="F6" s="35" t="s">
        <v>11</v>
      </c>
      <c r="G6" s="53"/>
    </row>
    <row r="7" spans="1:7" x14ac:dyDescent="0.25">
      <c r="A7" s="162"/>
      <c r="B7" s="3" t="s">
        <v>9</v>
      </c>
      <c r="C7" s="11"/>
      <c r="D7" s="7"/>
      <c r="E7" s="15"/>
      <c r="F7" s="36"/>
      <c r="G7" s="56"/>
    </row>
    <row r="8" spans="1:7" ht="16.5" thickBot="1" x14ac:dyDescent="0.3">
      <c r="A8" s="161"/>
      <c r="B8" s="4" t="s">
        <v>10</v>
      </c>
      <c r="C8" s="12"/>
      <c r="D8" s="8"/>
      <c r="E8" s="16"/>
      <c r="F8" s="37"/>
      <c r="G8" s="55"/>
    </row>
    <row r="9" spans="1:7" x14ac:dyDescent="0.25">
      <c r="A9" s="160" t="s">
        <v>300</v>
      </c>
      <c r="B9" s="2" t="s">
        <v>6</v>
      </c>
      <c r="C9" s="10" t="s">
        <v>403</v>
      </c>
      <c r="D9" s="6" t="s">
        <v>11</v>
      </c>
      <c r="E9" s="14" t="s">
        <v>400</v>
      </c>
      <c r="F9" s="35" t="s">
        <v>401</v>
      </c>
      <c r="G9" s="53" t="s">
        <v>601</v>
      </c>
    </row>
    <row r="10" spans="1:7" ht="13.5" customHeight="1" x14ac:dyDescent="0.25">
      <c r="A10" s="162"/>
      <c r="B10" s="3"/>
      <c r="C10" s="11"/>
      <c r="D10" s="7"/>
      <c r="E10" s="15" t="s">
        <v>399</v>
      </c>
      <c r="F10" s="36" t="s">
        <v>417</v>
      </c>
      <c r="G10" s="56" t="s">
        <v>600</v>
      </c>
    </row>
    <row r="11" spans="1:7" ht="13.5" customHeight="1" x14ac:dyDescent="0.25">
      <c r="A11" s="162"/>
      <c r="B11" s="3"/>
      <c r="C11" s="11"/>
      <c r="D11" s="7"/>
      <c r="E11" s="15" t="s">
        <v>13</v>
      </c>
      <c r="F11" s="36" t="s">
        <v>402</v>
      </c>
      <c r="G11" s="56"/>
    </row>
    <row r="12" spans="1:7" ht="13.5" customHeight="1" thickBot="1" x14ac:dyDescent="0.3">
      <c r="A12" s="161"/>
      <c r="B12" s="4"/>
      <c r="C12" s="12"/>
      <c r="D12" s="8"/>
      <c r="E12" s="16"/>
      <c r="F12" s="37" t="s">
        <v>12</v>
      </c>
      <c r="G12" s="55"/>
    </row>
    <row r="13" spans="1:7" ht="13.5" customHeight="1" x14ac:dyDescent="0.25">
      <c r="A13" s="160" t="s">
        <v>301</v>
      </c>
      <c r="B13" s="2" t="s">
        <v>6</v>
      </c>
      <c r="C13" s="10"/>
      <c r="D13" s="6"/>
      <c r="E13" s="14" t="s">
        <v>13</v>
      </c>
      <c r="F13" s="35" t="s">
        <v>12</v>
      </c>
      <c r="G13" s="53" t="s">
        <v>599</v>
      </c>
    </row>
    <row r="14" spans="1:7" ht="13.5" customHeight="1" x14ac:dyDescent="0.25">
      <c r="A14" s="162"/>
      <c r="B14" s="3" t="s">
        <v>15</v>
      </c>
      <c r="C14" s="11"/>
      <c r="D14" s="7"/>
      <c r="E14" s="15"/>
      <c r="F14" s="36" t="s">
        <v>404</v>
      </c>
      <c r="G14" s="56" t="s">
        <v>602</v>
      </c>
    </row>
    <row r="15" spans="1:7" ht="13.5" customHeight="1" x14ac:dyDescent="0.25">
      <c r="A15" s="162"/>
      <c r="B15" s="3"/>
      <c r="C15" s="11"/>
      <c r="D15" s="7"/>
      <c r="E15" s="15"/>
      <c r="F15" s="36" t="s">
        <v>405</v>
      </c>
      <c r="G15" s="56"/>
    </row>
    <row r="16" spans="1:7" ht="13.5" customHeight="1" thickBot="1" x14ac:dyDescent="0.3">
      <c r="A16" s="161"/>
      <c r="B16" s="4"/>
      <c r="C16" s="12"/>
      <c r="D16" s="8"/>
      <c r="E16" s="16"/>
      <c r="F16" s="37" t="s">
        <v>406</v>
      </c>
      <c r="G16" s="55"/>
    </row>
    <row r="17" spans="1:7" ht="13.5" customHeight="1" x14ac:dyDescent="0.25">
      <c r="A17" s="160" t="s">
        <v>302</v>
      </c>
      <c r="B17" s="2" t="s">
        <v>427</v>
      </c>
      <c r="C17" s="10" t="s">
        <v>14</v>
      </c>
      <c r="D17" s="6" t="s">
        <v>14</v>
      </c>
      <c r="E17" s="14" t="s">
        <v>14</v>
      </c>
      <c r="F17" s="35" t="s">
        <v>14</v>
      </c>
      <c r="G17" s="53" t="s">
        <v>14</v>
      </c>
    </row>
    <row r="18" spans="1:7" ht="13.5" customHeight="1" thickBot="1" x14ac:dyDescent="0.3">
      <c r="A18" s="161"/>
      <c r="B18" s="4" t="s">
        <v>426</v>
      </c>
      <c r="C18" s="12"/>
      <c r="D18" s="8"/>
      <c r="E18" s="16"/>
      <c r="F18" s="37"/>
      <c r="G18" s="55"/>
    </row>
    <row r="19" spans="1:7" ht="13.5" customHeight="1" x14ac:dyDescent="0.25">
      <c r="A19" s="162" t="s">
        <v>303</v>
      </c>
      <c r="B19" s="39" t="s">
        <v>14</v>
      </c>
      <c r="C19" s="40" t="s">
        <v>14</v>
      </c>
      <c r="D19" s="41" t="s">
        <v>14</v>
      </c>
      <c r="E19" s="42" t="s">
        <v>14</v>
      </c>
      <c r="F19" s="43" t="s">
        <v>14</v>
      </c>
      <c r="G19" s="44" t="s">
        <v>14</v>
      </c>
    </row>
    <row r="20" spans="1:7" ht="13.5" customHeight="1" thickBot="1" x14ac:dyDescent="0.3">
      <c r="A20" s="162"/>
      <c r="B20" s="57"/>
      <c r="C20" s="58"/>
      <c r="D20" s="59"/>
      <c r="E20" s="60"/>
      <c r="F20" s="61" t="s">
        <v>407</v>
      </c>
      <c r="G20" s="62"/>
    </row>
    <row r="21" spans="1:7" ht="13.5" customHeight="1" thickBot="1" x14ac:dyDescent="0.3">
      <c r="A21" s="19" t="s">
        <v>304</v>
      </c>
      <c r="B21" s="5" t="s">
        <v>16</v>
      </c>
      <c r="C21" s="13" t="s">
        <v>17</v>
      </c>
      <c r="D21" s="9" t="s">
        <v>17</v>
      </c>
      <c r="E21" s="17" t="s">
        <v>17</v>
      </c>
      <c r="F21" s="34" t="s">
        <v>17</v>
      </c>
      <c r="G21" s="63"/>
    </row>
    <row r="22" spans="1:7" ht="13.5" customHeight="1" x14ac:dyDescent="0.25">
      <c r="A22" s="160" t="s">
        <v>305</v>
      </c>
      <c r="B22" s="2" t="s">
        <v>16</v>
      </c>
      <c r="C22" s="10" t="s">
        <v>17</v>
      </c>
      <c r="D22" s="6" t="s">
        <v>17</v>
      </c>
      <c r="E22" s="14" t="s">
        <v>17</v>
      </c>
      <c r="F22" s="35" t="s">
        <v>17</v>
      </c>
      <c r="G22" s="53" t="s">
        <v>17</v>
      </c>
    </row>
    <row r="23" spans="1:7" ht="13.5" customHeight="1" thickBot="1" x14ac:dyDescent="0.3">
      <c r="A23" s="161"/>
      <c r="B23" s="4" t="s">
        <v>18</v>
      </c>
      <c r="C23" s="12"/>
      <c r="D23" s="8"/>
      <c r="E23" s="16"/>
      <c r="F23" s="37"/>
      <c r="G23" s="55"/>
    </row>
    <row r="24" spans="1:7" ht="13.5" customHeight="1" thickBot="1" x14ac:dyDescent="0.3">
      <c r="A24" s="20" t="s">
        <v>306</v>
      </c>
      <c r="B24" s="5"/>
      <c r="C24" s="13"/>
      <c r="D24" s="9" t="s">
        <v>408</v>
      </c>
      <c r="E24" s="17"/>
      <c r="F24" s="34" t="s">
        <v>414</v>
      </c>
      <c r="G24" s="63"/>
    </row>
    <row r="25" spans="1:7" ht="13.5" customHeight="1" x14ac:dyDescent="0.25">
      <c r="A25" s="163" t="s">
        <v>307</v>
      </c>
      <c r="B25" s="2" t="s">
        <v>415</v>
      </c>
      <c r="C25" s="10"/>
      <c r="D25" s="6" t="s">
        <v>409</v>
      </c>
      <c r="E25" s="14" t="s">
        <v>410</v>
      </c>
      <c r="F25" s="35" t="s">
        <v>420</v>
      </c>
      <c r="G25" s="53" t="s">
        <v>603</v>
      </c>
    </row>
    <row r="26" spans="1:7" ht="13.5" customHeight="1" x14ac:dyDescent="0.25">
      <c r="A26" s="164"/>
      <c r="B26" s="3" t="s">
        <v>416</v>
      </c>
      <c r="C26" s="11"/>
      <c r="D26" s="7" t="s">
        <v>418</v>
      </c>
      <c r="E26" s="15" t="s">
        <v>419</v>
      </c>
      <c r="F26" s="36" t="s">
        <v>421</v>
      </c>
      <c r="G26" s="56"/>
    </row>
    <row r="27" spans="1:7" ht="13.5" customHeight="1" x14ac:dyDescent="0.25">
      <c r="A27" s="164"/>
      <c r="B27" s="3"/>
      <c r="C27" s="11"/>
      <c r="D27" s="7"/>
      <c r="E27" s="15"/>
      <c r="F27" s="36" t="s">
        <v>422</v>
      </c>
      <c r="G27" s="56"/>
    </row>
    <row r="28" spans="1:7" ht="13.5" customHeight="1" thickBot="1" x14ac:dyDescent="0.3">
      <c r="A28" s="165"/>
      <c r="B28" s="4"/>
      <c r="C28" s="12"/>
      <c r="D28" s="8"/>
      <c r="E28" s="16"/>
      <c r="F28" s="37" t="s">
        <v>423</v>
      </c>
      <c r="G28" s="55"/>
    </row>
    <row r="29" spans="1:7" ht="13.5" customHeight="1" x14ac:dyDescent="0.25">
      <c r="A29" s="162" t="s">
        <v>308</v>
      </c>
      <c r="B29" s="3" t="s">
        <v>424</v>
      </c>
      <c r="C29" s="11"/>
      <c r="D29" s="7" t="s">
        <v>432</v>
      </c>
      <c r="E29" s="15" t="s">
        <v>431</v>
      </c>
      <c r="F29" s="36" t="s">
        <v>428</v>
      </c>
      <c r="G29" s="44" t="s">
        <v>604</v>
      </c>
    </row>
    <row r="30" spans="1:7" ht="13.5" customHeight="1" x14ac:dyDescent="0.25">
      <c r="A30" s="162"/>
      <c r="B30" s="3" t="s">
        <v>425</v>
      </c>
      <c r="C30" s="11"/>
      <c r="D30" s="7" t="s">
        <v>433</v>
      </c>
      <c r="E30" s="15" t="s">
        <v>411</v>
      </c>
      <c r="F30" s="36" t="s">
        <v>429</v>
      </c>
      <c r="G30" s="38" t="s">
        <v>605</v>
      </c>
    </row>
    <row r="31" spans="1:7" ht="13.5" customHeight="1" thickBot="1" x14ac:dyDescent="0.3">
      <c r="A31" s="162"/>
      <c r="B31" s="3"/>
      <c r="C31" s="11"/>
      <c r="D31" s="7"/>
      <c r="E31" s="15"/>
      <c r="F31" s="36" t="s">
        <v>430</v>
      </c>
      <c r="G31" s="62"/>
    </row>
    <row r="32" spans="1:7" ht="13.5" customHeight="1" x14ac:dyDescent="0.25">
      <c r="A32" s="160" t="s">
        <v>309</v>
      </c>
      <c r="B32" s="2" t="s">
        <v>436</v>
      </c>
      <c r="C32" s="10"/>
      <c r="D32" s="6" t="s">
        <v>437</v>
      </c>
      <c r="E32" s="14" t="s">
        <v>438</v>
      </c>
      <c r="F32" s="35" t="s">
        <v>439</v>
      </c>
      <c r="G32" s="53" t="s">
        <v>606</v>
      </c>
    </row>
    <row r="33" spans="1:7" ht="13.5" customHeight="1" thickBot="1" x14ac:dyDescent="0.3">
      <c r="A33" s="161"/>
      <c r="B33" s="4" t="s">
        <v>435</v>
      </c>
      <c r="C33" s="12"/>
      <c r="D33" s="8"/>
      <c r="E33" s="16"/>
      <c r="F33" s="37"/>
      <c r="G33" s="55"/>
    </row>
    <row r="34" spans="1:7" ht="13.5" customHeight="1" thickBot="1" x14ac:dyDescent="0.3">
      <c r="A34" s="19" t="s">
        <v>310</v>
      </c>
      <c r="B34" s="5"/>
      <c r="C34" s="13"/>
      <c r="D34" s="9" t="s">
        <v>442</v>
      </c>
      <c r="E34" s="17"/>
      <c r="F34" s="34" t="s">
        <v>440</v>
      </c>
      <c r="G34" s="63"/>
    </row>
    <row r="35" spans="1:7" ht="13.5" customHeight="1" x14ac:dyDescent="0.25">
      <c r="A35" s="160" t="s">
        <v>311</v>
      </c>
      <c r="B35" s="2" t="s">
        <v>444</v>
      </c>
      <c r="C35" s="10"/>
      <c r="D35" s="6" t="s">
        <v>443</v>
      </c>
      <c r="E35" s="14" t="s">
        <v>445</v>
      </c>
      <c r="F35" s="35" t="s">
        <v>441</v>
      </c>
      <c r="G35" s="53" t="s">
        <v>607</v>
      </c>
    </row>
    <row r="36" spans="1:7" ht="13.5" customHeight="1" x14ac:dyDescent="0.25">
      <c r="A36" s="162"/>
      <c r="B36" s="3"/>
      <c r="C36" s="11"/>
      <c r="D36" s="7"/>
      <c r="E36" s="15" t="s">
        <v>446</v>
      </c>
      <c r="F36" s="36" t="s">
        <v>447</v>
      </c>
      <c r="G36" s="56" t="s">
        <v>608</v>
      </c>
    </row>
    <row r="37" spans="1:7" ht="13.5" customHeight="1" thickBot="1" x14ac:dyDescent="0.3">
      <c r="A37" s="161"/>
      <c r="B37" s="4"/>
      <c r="C37" s="12"/>
      <c r="D37" s="8"/>
      <c r="E37" s="16"/>
      <c r="F37" s="37" t="s">
        <v>448</v>
      </c>
      <c r="G37" s="55"/>
    </row>
    <row r="38" spans="1:7" ht="13.5" customHeight="1" x14ac:dyDescent="0.25">
      <c r="A38" s="160" t="s">
        <v>312</v>
      </c>
      <c r="B38" s="2" t="s">
        <v>424</v>
      </c>
      <c r="C38" s="10"/>
      <c r="D38" s="6" t="s">
        <v>451</v>
      </c>
      <c r="E38" s="14" t="s">
        <v>449</v>
      </c>
      <c r="F38" s="35"/>
      <c r="G38" s="53" t="s">
        <v>609</v>
      </c>
    </row>
    <row r="39" spans="1:7" ht="13.5" customHeight="1" thickBot="1" x14ac:dyDescent="0.3">
      <c r="A39" s="161"/>
      <c r="B39" s="4"/>
      <c r="C39" s="12"/>
      <c r="D39" s="8"/>
      <c r="E39" s="16" t="s">
        <v>450</v>
      </c>
      <c r="F39" s="37"/>
      <c r="G39" s="55"/>
    </row>
    <row r="40" spans="1:7" ht="13.5" customHeight="1" x14ac:dyDescent="0.25">
      <c r="A40" s="160" t="s">
        <v>313</v>
      </c>
      <c r="B40" s="2"/>
      <c r="C40" s="10"/>
      <c r="D40" s="6"/>
      <c r="E40" s="14"/>
      <c r="F40" s="35" t="s">
        <v>452</v>
      </c>
      <c r="G40" s="53"/>
    </row>
    <row r="41" spans="1:7" ht="13.5" customHeight="1" thickBot="1" x14ac:dyDescent="0.3">
      <c r="A41" s="161"/>
      <c r="B41" s="4"/>
      <c r="C41" s="12"/>
      <c r="D41" s="8"/>
      <c r="E41" s="16"/>
      <c r="F41" s="37" t="s">
        <v>453</v>
      </c>
      <c r="G41" s="55"/>
    </row>
    <row r="42" spans="1:7" ht="13.5" customHeight="1" x14ac:dyDescent="0.25">
      <c r="A42" s="160" t="s">
        <v>314</v>
      </c>
      <c r="B42" s="2" t="s">
        <v>29</v>
      </c>
      <c r="C42" s="10" t="s">
        <v>32</v>
      </c>
      <c r="D42" s="6" t="s">
        <v>456</v>
      </c>
      <c r="E42" s="14" t="s">
        <v>459</v>
      </c>
      <c r="F42" s="35" t="s">
        <v>461</v>
      </c>
      <c r="G42" s="53" t="s">
        <v>610</v>
      </c>
    </row>
    <row r="43" spans="1:7" ht="13.5" customHeight="1" x14ac:dyDescent="0.25">
      <c r="A43" s="162"/>
      <c r="B43" s="3" t="s">
        <v>455</v>
      </c>
      <c r="C43" s="11"/>
      <c r="D43" s="7" t="s">
        <v>457</v>
      </c>
      <c r="E43" s="15" t="s">
        <v>460</v>
      </c>
      <c r="F43" s="36" t="s">
        <v>462</v>
      </c>
      <c r="G43" s="56" t="s">
        <v>611</v>
      </c>
    </row>
    <row r="44" spans="1:7" ht="13.5" customHeight="1" thickBot="1" x14ac:dyDescent="0.3">
      <c r="A44" s="161"/>
      <c r="B44" s="4" t="s">
        <v>454</v>
      </c>
      <c r="C44" s="12"/>
      <c r="D44" s="8" t="s">
        <v>458</v>
      </c>
      <c r="E44" s="16"/>
      <c r="F44" s="37" t="s">
        <v>463</v>
      </c>
      <c r="G44" s="55"/>
    </row>
    <row r="45" spans="1:7" ht="13.5" customHeight="1" x14ac:dyDescent="0.25">
      <c r="A45" s="160" t="s">
        <v>315</v>
      </c>
      <c r="B45" s="2" t="s">
        <v>30</v>
      </c>
      <c r="C45" s="10" t="s">
        <v>32</v>
      </c>
      <c r="D45" s="6" t="s">
        <v>465</v>
      </c>
      <c r="E45" s="14" t="s">
        <v>466</v>
      </c>
      <c r="F45" s="35" t="s">
        <v>467</v>
      </c>
      <c r="G45" s="53" t="s">
        <v>612</v>
      </c>
    </row>
    <row r="46" spans="1:7" ht="13.5" customHeight="1" x14ac:dyDescent="0.25">
      <c r="A46" s="162"/>
      <c r="B46" s="3"/>
      <c r="C46" s="11"/>
      <c r="D46" s="7" t="s">
        <v>464</v>
      </c>
      <c r="E46" s="15"/>
      <c r="F46" s="36" t="s">
        <v>468</v>
      </c>
      <c r="G46" s="56"/>
    </row>
    <row r="47" spans="1:7" ht="13.5" customHeight="1" thickBot="1" x14ac:dyDescent="0.3">
      <c r="A47" s="161"/>
      <c r="B47" s="4"/>
      <c r="C47" s="12"/>
      <c r="D47" s="8"/>
      <c r="E47" s="16"/>
      <c r="F47" s="37" t="s">
        <v>469</v>
      </c>
      <c r="G47" s="55"/>
    </row>
    <row r="48" spans="1:7" ht="13.5" customHeight="1" x14ac:dyDescent="0.25">
      <c r="A48" s="162" t="s">
        <v>316</v>
      </c>
      <c r="B48" s="39" t="s">
        <v>13</v>
      </c>
      <c r="C48" s="40"/>
      <c r="D48" s="41" t="s">
        <v>28</v>
      </c>
      <c r="E48" s="42"/>
      <c r="F48" s="43" t="s">
        <v>25</v>
      </c>
      <c r="G48" s="44" t="s">
        <v>613</v>
      </c>
    </row>
    <row r="49" spans="1:7" ht="13.5" customHeight="1" x14ac:dyDescent="0.25">
      <c r="A49" s="162"/>
      <c r="B49" s="25"/>
      <c r="C49" s="26"/>
      <c r="D49" s="27"/>
      <c r="E49" s="28"/>
      <c r="F49" s="33" t="s">
        <v>26</v>
      </c>
      <c r="G49" s="38"/>
    </row>
    <row r="50" spans="1:7" ht="13.5" customHeight="1" thickBot="1" x14ac:dyDescent="0.3">
      <c r="A50" s="161"/>
      <c r="B50" s="21"/>
      <c r="C50" s="22"/>
      <c r="D50" s="23"/>
      <c r="E50" s="24"/>
      <c r="F50" s="32" t="s">
        <v>27</v>
      </c>
      <c r="G50" s="81"/>
    </row>
    <row r="51" spans="1:7" x14ac:dyDescent="0.25">
      <c r="A51" s="160" t="s">
        <v>317</v>
      </c>
      <c r="B51" s="2"/>
      <c r="C51" s="10"/>
      <c r="D51" s="6" t="s">
        <v>470</v>
      </c>
      <c r="E51" s="14"/>
      <c r="F51" s="35" t="s">
        <v>33</v>
      </c>
      <c r="G51" s="53"/>
    </row>
    <row r="52" spans="1:7" ht="16.5" thickBot="1" x14ac:dyDescent="0.3">
      <c r="A52" s="161"/>
      <c r="B52" s="4"/>
      <c r="C52" s="12"/>
      <c r="D52" s="8"/>
      <c r="E52" s="16"/>
      <c r="F52" s="37" t="s">
        <v>34</v>
      </c>
      <c r="G52" s="55"/>
    </row>
    <row r="53" spans="1:7" x14ac:dyDescent="0.25">
      <c r="A53" s="160" t="s">
        <v>318</v>
      </c>
      <c r="B53" s="2" t="s">
        <v>471</v>
      </c>
      <c r="C53" s="10" t="s">
        <v>473</v>
      </c>
      <c r="D53" s="6" t="s">
        <v>474</v>
      </c>
      <c r="E53" s="14" t="s">
        <v>475</v>
      </c>
      <c r="F53" s="35" t="s">
        <v>477</v>
      </c>
      <c r="G53" s="53" t="s">
        <v>614</v>
      </c>
    </row>
    <row r="54" spans="1:7" x14ac:dyDescent="0.25">
      <c r="A54" s="162"/>
      <c r="B54" s="3" t="s">
        <v>472</v>
      </c>
      <c r="C54" s="11"/>
      <c r="D54" s="7"/>
      <c r="E54" s="15" t="s">
        <v>476</v>
      </c>
      <c r="F54" s="36" t="s">
        <v>478</v>
      </c>
      <c r="G54" s="56" t="s">
        <v>615</v>
      </c>
    </row>
    <row r="55" spans="1:7" x14ac:dyDescent="0.25">
      <c r="A55" s="162"/>
      <c r="B55" s="3"/>
      <c r="C55" s="11"/>
      <c r="D55" s="7"/>
      <c r="E55" s="15"/>
      <c r="F55" s="36" t="s">
        <v>35</v>
      </c>
      <c r="G55" s="56"/>
    </row>
    <row r="56" spans="1:7" ht="16.5" thickBot="1" x14ac:dyDescent="0.3">
      <c r="A56" s="161"/>
      <c r="B56" s="4"/>
      <c r="C56" s="12"/>
      <c r="D56" s="8"/>
      <c r="E56" s="16"/>
      <c r="F56" s="37" t="s">
        <v>479</v>
      </c>
      <c r="G56" s="55"/>
    </row>
    <row r="57" spans="1:7" x14ac:dyDescent="0.25">
      <c r="A57" s="160" t="s">
        <v>319</v>
      </c>
      <c r="B57" s="2" t="s">
        <v>19</v>
      </c>
      <c r="C57" s="10"/>
      <c r="D57" s="6" t="s">
        <v>633</v>
      </c>
      <c r="E57" s="14"/>
      <c r="F57" s="35" t="s">
        <v>37</v>
      </c>
      <c r="G57" s="53" t="s">
        <v>616</v>
      </c>
    </row>
    <row r="58" spans="1:7" x14ac:dyDescent="0.25">
      <c r="A58" s="162"/>
      <c r="B58" s="3" t="s">
        <v>36</v>
      </c>
      <c r="C58" s="11"/>
      <c r="D58" s="7"/>
      <c r="E58" s="15"/>
      <c r="F58" s="36" t="s">
        <v>38</v>
      </c>
      <c r="G58" s="56"/>
    </row>
    <row r="59" spans="1:7" ht="16.5" thickBot="1" x14ac:dyDescent="0.3">
      <c r="A59" s="161"/>
      <c r="B59" s="4"/>
      <c r="C59" s="12"/>
      <c r="D59" s="8"/>
      <c r="E59" s="16"/>
      <c r="F59" s="37" t="s">
        <v>39</v>
      </c>
      <c r="G59" s="55"/>
    </row>
    <row r="60" spans="1:7" x14ac:dyDescent="0.25">
      <c r="A60" s="160" t="s">
        <v>320</v>
      </c>
      <c r="B60" s="2" t="s">
        <v>45</v>
      </c>
      <c r="C60" s="10"/>
      <c r="D60" s="6" t="s">
        <v>43</v>
      </c>
      <c r="E60" s="14" t="s">
        <v>42</v>
      </c>
      <c r="F60" s="35" t="s">
        <v>40</v>
      </c>
      <c r="G60" s="53"/>
    </row>
    <row r="61" spans="1:7" ht="16.5" thickBot="1" x14ac:dyDescent="0.3">
      <c r="A61" s="161"/>
      <c r="B61" s="4"/>
      <c r="C61" s="12"/>
      <c r="D61" s="8"/>
      <c r="E61" s="16"/>
      <c r="F61" s="37" t="s">
        <v>41</v>
      </c>
      <c r="G61" s="55"/>
    </row>
    <row r="62" spans="1:7" x14ac:dyDescent="0.25">
      <c r="A62" s="160" t="s">
        <v>321</v>
      </c>
      <c r="B62" s="2" t="s">
        <v>46</v>
      </c>
      <c r="C62" s="10" t="s">
        <v>44</v>
      </c>
      <c r="D62" s="6" t="s">
        <v>48</v>
      </c>
      <c r="E62" s="14"/>
      <c r="F62" s="35" t="s">
        <v>49</v>
      </c>
      <c r="G62" s="53" t="s">
        <v>617</v>
      </c>
    </row>
    <row r="63" spans="1:7" ht="16.5" thickBot="1" x14ac:dyDescent="0.3">
      <c r="A63" s="161"/>
      <c r="B63" s="4" t="s">
        <v>47</v>
      </c>
      <c r="C63" s="12"/>
      <c r="D63" s="8"/>
      <c r="E63" s="16"/>
      <c r="F63" s="37" t="s">
        <v>50</v>
      </c>
      <c r="G63" s="55"/>
    </row>
    <row r="64" spans="1:7" x14ac:dyDescent="0.25">
      <c r="A64" s="160" t="s">
        <v>322</v>
      </c>
      <c r="B64" s="2" t="s">
        <v>54</v>
      </c>
      <c r="C64" s="10"/>
      <c r="D64" s="6" t="s">
        <v>53</v>
      </c>
      <c r="E64" s="14"/>
      <c r="F64" s="35" t="s">
        <v>51</v>
      </c>
      <c r="G64" s="53"/>
    </row>
    <row r="65" spans="1:7" ht="16.5" thickBot="1" x14ac:dyDescent="0.3">
      <c r="A65" s="161"/>
      <c r="B65" s="4"/>
      <c r="C65" s="12"/>
      <c r="D65" s="8"/>
      <c r="E65" s="16"/>
      <c r="F65" s="37" t="s">
        <v>52</v>
      </c>
      <c r="G65" s="55"/>
    </row>
    <row r="66" spans="1:7" ht="16.5" thickBot="1" x14ac:dyDescent="0.3">
      <c r="A66" s="19" t="s">
        <v>323</v>
      </c>
      <c r="B66" s="5" t="s">
        <v>480</v>
      </c>
      <c r="C66" s="13"/>
      <c r="D66" s="9" t="s">
        <v>634</v>
      </c>
      <c r="E66" s="17" t="s">
        <v>55</v>
      </c>
      <c r="F66" s="34"/>
      <c r="G66" s="63"/>
    </row>
    <row r="67" spans="1:7" x14ac:dyDescent="0.25">
      <c r="A67" s="163" t="s">
        <v>324</v>
      </c>
      <c r="B67" s="2" t="s">
        <v>481</v>
      </c>
      <c r="C67" s="10" t="s">
        <v>482</v>
      </c>
      <c r="D67" s="6" t="s">
        <v>483</v>
      </c>
      <c r="E67" s="14" t="s">
        <v>488</v>
      </c>
      <c r="F67" s="35" t="s">
        <v>484</v>
      </c>
      <c r="G67" s="53" t="s">
        <v>618</v>
      </c>
    </row>
    <row r="68" spans="1:7" x14ac:dyDescent="0.25">
      <c r="A68" s="164"/>
      <c r="B68" s="3"/>
      <c r="C68" s="11"/>
      <c r="D68" s="7"/>
      <c r="E68" s="15"/>
      <c r="F68" s="36" t="s">
        <v>486</v>
      </c>
      <c r="G68" s="56" t="s">
        <v>619</v>
      </c>
    </row>
    <row r="69" spans="1:7" x14ac:dyDescent="0.25">
      <c r="A69" s="164"/>
      <c r="B69" s="3"/>
      <c r="C69" s="11"/>
      <c r="D69" s="7"/>
      <c r="E69" s="15"/>
      <c r="F69" s="36" t="s">
        <v>487</v>
      </c>
      <c r="G69" s="56"/>
    </row>
    <row r="70" spans="1:7" ht="16.5" thickBot="1" x14ac:dyDescent="0.3">
      <c r="A70" s="165"/>
      <c r="B70" s="4"/>
      <c r="C70" s="12"/>
      <c r="D70" s="8"/>
      <c r="E70" s="16"/>
      <c r="F70" s="37" t="s">
        <v>485</v>
      </c>
      <c r="G70" s="55"/>
    </row>
    <row r="71" spans="1:7" x14ac:dyDescent="0.25">
      <c r="A71" s="160" t="s">
        <v>325</v>
      </c>
      <c r="B71" s="2" t="s">
        <v>489</v>
      </c>
      <c r="C71" s="10"/>
      <c r="D71" s="6" t="s">
        <v>491</v>
      </c>
      <c r="E71" s="14" t="s">
        <v>490</v>
      </c>
      <c r="F71" s="35" t="s">
        <v>492</v>
      </c>
      <c r="G71" s="53" t="s">
        <v>620</v>
      </c>
    </row>
    <row r="72" spans="1:7" x14ac:dyDescent="0.25">
      <c r="A72" s="162"/>
      <c r="B72" s="3" t="s">
        <v>58</v>
      </c>
      <c r="C72" s="11"/>
      <c r="D72" s="7" t="s">
        <v>59</v>
      </c>
      <c r="E72" s="15"/>
      <c r="F72" s="36" t="s">
        <v>493</v>
      </c>
      <c r="G72" s="56"/>
    </row>
    <row r="73" spans="1:7" ht="16.5" thickBot="1" x14ac:dyDescent="0.3">
      <c r="A73" s="161"/>
      <c r="B73" s="4"/>
      <c r="C73" s="12"/>
      <c r="D73" s="8"/>
      <c r="E73" s="16"/>
      <c r="F73" s="37" t="s">
        <v>494</v>
      </c>
      <c r="G73" s="55"/>
    </row>
    <row r="74" spans="1:7" ht="13.5" customHeight="1" x14ac:dyDescent="0.25">
      <c r="A74" s="160" t="s">
        <v>326</v>
      </c>
      <c r="B74" s="2"/>
      <c r="C74" s="10"/>
      <c r="D74" s="6" t="s">
        <v>63</v>
      </c>
      <c r="E74" s="14" t="s">
        <v>62</v>
      </c>
      <c r="F74" s="35" t="s">
        <v>60</v>
      </c>
      <c r="G74" s="53"/>
    </row>
    <row r="75" spans="1:7" ht="13.5" customHeight="1" thickBot="1" x14ac:dyDescent="0.3">
      <c r="A75" s="161"/>
      <c r="B75" s="4"/>
      <c r="C75" s="12"/>
      <c r="D75" s="8"/>
      <c r="E75" s="16"/>
      <c r="F75" s="37" t="s">
        <v>61</v>
      </c>
      <c r="G75" s="55"/>
    </row>
    <row r="76" spans="1:7" ht="13.5" customHeight="1" x14ac:dyDescent="0.25">
      <c r="A76" s="160" t="s">
        <v>327</v>
      </c>
      <c r="B76" s="2" t="s">
        <v>495</v>
      </c>
      <c r="C76" s="10" t="s">
        <v>496</v>
      </c>
      <c r="D76" s="6"/>
      <c r="E76" s="14" t="s">
        <v>497</v>
      </c>
      <c r="F76" s="35" t="s">
        <v>66</v>
      </c>
      <c r="G76" s="53" t="s">
        <v>624</v>
      </c>
    </row>
    <row r="77" spans="1:7" ht="13.5" customHeight="1" x14ac:dyDescent="0.25">
      <c r="A77" s="162"/>
      <c r="B77" s="3"/>
      <c r="C77" s="11"/>
      <c r="D77" s="7"/>
      <c r="E77" s="15"/>
      <c r="F77" s="36" t="s">
        <v>64</v>
      </c>
      <c r="G77" s="56" t="s">
        <v>623</v>
      </c>
    </row>
    <row r="78" spans="1:7" ht="13.5" customHeight="1" x14ac:dyDescent="0.25">
      <c r="A78" s="162"/>
      <c r="B78" s="3"/>
      <c r="C78" s="11"/>
      <c r="D78" s="7"/>
      <c r="E78" s="15"/>
      <c r="F78" s="36" t="s">
        <v>65</v>
      </c>
      <c r="G78" s="56" t="s">
        <v>621</v>
      </c>
    </row>
    <row r="79" spans="1:7" ht="13.5" customHeight="1" thickBot="1" x14ac:dyDescent="0.3">
      <c r="A79" s="161"/>
      <c r="B79" s="4"/>
      <c r="C79" s="12"/>
      <c r="D79" s="8"/>
      <c r="E79" s="16"/>
      <c r="F79" s="37" t="s">
        <v>67</v>
      </c>
      <c r="G79" s="55"/>
    </row>
    <row r="80" spans="1:7" ht="13.5" customHeight="1" x14ac:dyDescent="0.25">
      <c r="A80" s="160" t="s">
        <v>328</v>
      </c>
      <c r="B80" s="2" t="s">
        <v>68</v>
      </c>
      <c r="C80" s="10"/>
      <c r="D80" s="6" t="s">
        <v>502</v>
      </c>
      <c r="E80" s="14" t="s">
        <v>501</v>
      </c>
      <c r="F80" s="35" t="s">
        <v>66</v>
      </c>
      <c r="G80" s="53" t="s">
        <v>622</v>
      </c>
    </row>
    <row r="81" spans="1:7" ht="13.5" customHeight="1" thickBot="1" x14ac:dyDescent="0.3">
      <c r="A81" s="161"/>
      <c r="B81" s="4"/>
      <c r="C81" s="12"/>
      <c r="D81" s="8" t="s">
        <v>503</v>
      </c>
      <c r="E81" s="16"/>
      <c r="F81" s="37" t="s">
        <v>499</v>
      </c>
      <c r="G81" s="55"/>
    </row>
    <row r="82" spans="1:7" ht="13.5" customHeight="1" thickBot="1" x14ac:dyDescent="0.3">
      <c r="A82" s="19" t="s">
        <v>329</v>
      </c>
      <c r="B82" s="5" t="s">
        <v>507</v>
      </c>
      <c r="C82" s="13"/>
      <c r="D82" s="9"/>
      <c r="E82" s="17"/>
      <c r="F82" s="34"/>
      <c r="G82" s="63"/>
    </row>
    <row r="83" spans="1:7" ht="13.5" customHeight="1" thickBot="1" x14ac:dyDescent="0.3">
      <c r="A83" s="19" t="s">
        <v>330</v>
      </c>
      <c r="B83" s="5"/>
      <c r="C83" s="13"/>
      <c r="D83" s="9"/>
      <c r="E83" s="17"/>
      <c r="F83" s="34" t="s">
        <v>500</v>
      </c>
      <c r="G83" s="63"/>
    </row>
    <row r="84" spans="1:7" ht="13.5" customHeight="1" x14ac:dyDescent="0.25">
      <c r="A84" s="160" t="s">
        <v>331</v>
      </c>
      <c r="B84" s="2" t="s">
        <v>506</v>
      </c>
      <c r="C84" s="10" t="s">
        <v>69</v>
      </c>
      <c r="D84" s="6" t="s">
        <v>635</v>
      </c>
      <c r="E84" s="14" t="s">
        <v>70</v>
      </c>
      <c r="F84" s="35" t="s">
        <v>498</v>
      </c>
      <c r="G84" s="53" t="s">
        <v>625</v>
      </c>
    </row>
    <row r="85" spans="1:7" ht="13.5" customHeight="1" x14ac:dyDescent="0.25">
      <c r="A85" s="162"/>
      <c r="B85" s="3" t="s">
        <v>415</v>
      </c>
      <c r="C85" s="11"/>
      <c r="D85" s="7" t="s">
        <v>636</v>
      </c>
      <c r="E85" s="15" t="s">
        <v>71</v>
      </c>
      <c r="F85" s="36"/>
      <c r="G85" s="56" t="s">
        <v>626</v>
      </c>
    </row>
    <row r="86" spans="1:7" ht="13.5" customHeight="1" thickBot="1" x14ac:dyDescent="0.3">
      <c r="A86" s="161"/>
      <c r="B86" s="4"/>
      <c r="C86" s="12"/>
      <c r="D86" s="8" t="s">
        <v>637</v>
      </c>
      <c r="E86" s="16"/>
      <c r="F86" s="37"/>
      <c r="G86" s="55"/>
    </row>
    <row r="87" spans="1:7" ht="13.5" customHeight="1" x14ac:dyDescent="0.25">
      <c r="A87" s="163" t="s">
        <v>332</v>
      </c>
      <c r="B87" s="2" t="s">
        <v>505</v>
      </c>
      <c r="C87" s="10"/>
      <c r="D87" s="6" t="s">
        <v>504</v>
      </c>
      <c r="E87" s="14" t="s">
        <v>72</v>
      </c>
      <c r="F87" s="35" t="s">
        <v>498</v>
      </c>
      <c r="G87" s="53" t="s">
        <v>627</v>
      </c>
    </row>
    <row r="88" spans="1:7" ht="13.5" customHeight="1" thickBot="1" x14ac:dyDescent="0.3">
      <c r="A88" s="165"/>
      <c r="B88" s="4"/>
      <c r="C88" s="12"/>
      <c r="D88" s="8"/>
      <c r="E88" s="16" t="s">
        <v>73</v>
      </c>
      <c r="F88" s="37"/>
      <c r="G88" s="55" t="s">
        <v>629</v>
      </c>
    </row>
    <row r="89" spans="1:7" ht="13.5" customHeight="1" thickBot="1" x14ac:dyDescent="0.3">
      <c r="A89" s="20" t="s">
        <v>568</v>
      </c>
      <c r="B89" s="5"/>
      <c r="C89" s="13"/>
      <c r="D89" s="9"/>
      <c r="E89" s="17"/>
      <c r="F89" s="34"/>
      <c r="G89" s="63"/>
    </row>
    <row r="90" spans="1:7" ht="13.5" customHeight="1" thickBot="1" x14ac:dyDescent="0.3">
      <c r="A90" s="19" t="s">
        <v>333</v>
      </c>
      <c r="B90" s="5"/>
      <c r="C90" s="13"/>
      <c r="D90" s="9"/>
      <c r="E90" s="17" t="s">
        <v>77</v>
      </c>
      <c r="F90" s="34" t="s">
        <v>79</v>
      </c>
      <c r="G90" s="63" t="s">
        <v>628</v>
      </c>
    </row>
    <row r="91" spans="1:7" ht="13.5" customHeight="1" x14ac:dyDescent="0.25">
      <c r="A91" s="160" t="s">
        <v>334</v>
      </c>
      <c r="B91" s="2" t="s">
        <v>74</v>
      </c>
      <c r="C91" s="10"/>
      <c r="D91" s="6" t="s">
        <v>76</v>
      </c>
      <c r="E91" s="14" t="s">
        <v>78</v>
      </c>
      <c r="F91" s="35" t="s">
        <v>80</v>
      </c>
      <c r="G91" s="53"/>
    </row>
    <row r="92" spans="1:7" ht="13.5" customHeight="1" x14ac:dyDescent="0.25">
      <c r="A92" s="162"/>
      <c r="B92" s="3" t="s">
        <v>75</v>
      </c>
      <c r="C92" s="11"/>
      <c r="D92" s="7"/>
      <c r="E92" s="15"/>
      <c r="F92" s="36" t="s">
        <v>81</v>
      </c>
      <c r="G92" s="56"/>
    </row>
    <row r="93" spans="1:7" ht="13.5" customHeight="1" x14ac:dyDescent="0.25">
      <c r="A93" s="162"/>
      <c r="B93" s="3"/>
      <c r="C93" s="11"/>
      <c r="D93" s="7"/>
      <c r="E93" s="15"/>
      <c r="F93" s="36" t="s">
        <v>82</v>
      </c>
      <c r="G93" s="56"/>
    </row>
    <row r="94" spans="1:7" ht="13.5" customHeight="1" x14ac:dyDescent="0.25">
      <c r="A94" s="162"/>
      <c r="B94" s="3"/>
      <c r="C94" s="11"/>
      <c r="D94" s="7"/>
      <c r="E94" s="15"/>
      <c r="F94" s="36" t="s">
        <v>83</v>
      </c>
      <c r="G94" s="56"/>
    </row>
    <row r="95" spans="1:7" ht="13.5" customHeight="1" x14ac:dyDescent="0.25">
      <c r="A95" s="162"/>
      <c r="B95" s="3"/>
      <c r="C95" s="11"/>
      <c r="D95" s="7"/>
      <c r="E95" s="15"/>
      <c r="F95" s="36" t="s">
        <v>84</v>
      </c>
      <c r="G95" s="56"/>
    </row>
    <row r="96" spans="1:7" ht="13.5" customHeight="1" thickBot="1" x14ac:dyDescent="0.3">
      <c r="A96" s="161"/>
      <c r="B96" s="4"/>
      <c r="C96" s="12"/>
      <c r="D96" s="8"/>
      <c r="E96" s="16"/>
      <c r="F96" s="37" t="s">
        <v>85</v>
      </c>
      <c r="G96" s="55"/>
    </row>
    <row r="97" spans="1:7" ht="13.5" customHeight="1" x14ac:dyDescent="0.25">
      <c r="A97" s="160" t="s">
        <v>335</v>
      </c>
      <c r="B97" s="2" t="s">
        <v>90</v>
      </c>
      <c r="C97" s="10"/>
      <c r="D97" s="6" t="s">
        <v>88</v>
      </c>
      <c r="E97" s="14" t="s">
        <v>87</v>
      </c>
      <c r="F97" s="35" t="s">
        <v>86</v>
      </c>
      <c r="G97" s="53" t="s">
        <v>630</v>
      </c>
    </row>
    <row r="98" spans="1:7" ht="13.5" customHeight="1" thickBot="1" x14ac:dyDescent="0.3">
      <c r="A98" s="161"/>
      <c r="B98" s="4"/>
      <c r="C98" s="12"/>
      <c r="D98" s="8" t="s">
        <v>89</v>
      </c>
      <c r="E98" s="16"/>
      <c r="F98" s="37"/>
      <c r="G98" s="55" t="s">
        <v>631</v>
      </c>
    </row>
    <row r="99" spans="1:7" ht="13.5" customHeight="1" thickBot="1" x14ac:dyDescent="0.3">
      <c r="A99" s="19" t="s">
        <v>336</v>
      </c>
      <c r="B99" s="5" t="s">
        <v>91</v>
      </c>
      <c r="C99" s="13"/>
      <c r="D99" s="9"/>
      <c r="E99" s="17"/>
      <c r="F99" s="34"/>
      <c r="G99" s="63"/>
    </row>
    <row r="100" spans="1:7" ht="13.5" customHeight="1" thickBot="1" x14ac:dyDescent="0.3">
      <c r="A100" s="19" t="s">
        <v>337</v>
      </c>
      <c r="B100" s="5" t="s">
        <v>94</v>
      </c>
      <c r="C100" s="13"/>
      <c r="D100" s="9" t="s">
        <v>92</v>
      </c>
      <c r="E100" s="17"/>
      <c r="F100" s="34" t="s">
        <v>93</v>
      </c>
      <c r="G100" s="63"/>
    </row>
    <row r="101" spans="1:7" ht="13.5" customHeight="1" x14ac:dyDescent="0.25">
      <c r="A101" s="163" t="s">
        <v>338</v>
      </c>
      <c r="B101" s="2" t="s">
        <v>31</v>
      </c>
      <c r="C101" s="10"/>
      <c r="D101" s="6" t="s">
        <v>100</v>
      </c>
      <c r="E101" s="14" t="s">
        <v>99</v>
      </c>
      <c r="F101" s="35" t="s">
        <v>95</v>
      </c>
      <c r="G101" s="53" t="s">
        <v>632</v>
      </c>
    </row>
    <row r="102" spans="1:7" ht="13.5" customHeight="1" x14ac:dyDescent="0.25">
      <c r="A102" s="164"/>
      <c r="B102" s="3"/>
      <c r="C102" s="11"/>
      <c r="D102" s="7" t="s">
        <v>101</v>
      </c>
      <c r="E102" s="15"/>
      <c r="F102" s="36" t="s">
        <v>96</v>
      </c>
      <c r="G102" s="56" t="s">
        <v>569</v>
      </c>
    </row>
    <row r="103" spans="1:7" ht="13.5" customHeight="1" x14ac:dyDescent="0.25">
      <c r="A103" s="164"/>
      <c r="B103" s="3"/>
      <c r="C103" s="11"/>
      <c r="D103" s="7"/>
      <c r="E103" s="15"/>
      <c r="F103" s="36" t="s">
        <v>97</v>
      </c>
      <c r="G103" s="56"/>
    </row>
    <row r="104" spans="1:7" ht="13.5" customHeight="1" thickBot="1" x14ac:dyDescent="0.3">
      <c r="A104" s="165"/>
      <c r="B104" s="4"/>
      <c r="C104" s="12"/>
      <c r="D104" s="8"/>
      <c r="E104" s="16"/>
      <c r="F104" s="37" t="s">
        <v>98</v>
      </c>
      <c r="G104" s="55"/>
    </row>
    <row r="105" spans="1:7" ht="13.5" customHeight="1" x14ac:dyDescent="0.25">
      <c r="A105" s="160" t="s">
        <v>339</v>
      </c>
      <c r="B105" s="2" t="s">
        <v>102</v>
      </c>
      <c r="C105" s="10"/>
      <c r="D105" s="6" t="s">
        <v>105</v>
      </c>
      <c r="E105" s="14" t="s">
        <v>104</v>
      </c>
      <c r="F105" s="35" t="s">
        <v>103</v>
      </c>
      <c r="G105" s="53" t="s">
        <v>570</v>
      </c>
    </row>
    <row r="106" spans="1:7" ht="13.5" customHeight="1" thickBot="1" x14ac:dyDescent="0.3">
      <c r="A106" s="161"/>
      <c r="B106" s="4"/>
      <c r="C106" s="12"/>
      <c r="D106" s="8" t="s">
        <v>106</v>
      </c>
      <c r="E106" s="16"/>
      <c r="F106" s="37" t="s">
        <v>56</v>
      </c>
      <c r="G106" s="55" t="s">
        <v>571</v>
      </c>
    </row>
    <row r="107" spans="1:7" ht="13.5" customHeight="1" thickBot="1" x14ac:dyDescent="0.3">
      <c r="A107" s="19" t="s">
        <v>340</v>
      </c>
      <c r="B107" s="5" t="s">
        <v>109</v>
      </c>
      <c r="C107" s="13"/>
      <c r="D107" s="9" t="s">
        <v>108</v>
      </c>
      <c r="E107" s="17"/>
      <c r="F107" s="34" t="s">
        <v>107</v>
      </c>
      <c r="G107" s="63"/>
    </row>
    <row r="108" spans="1:7" ht="13.5" customHeight="1" x14ac:dyDescent="0.25">
      <c r="A108" s="160" t="s">
        <v>341</v>
      </c>
      <c r="B108" s="2" t="s">
        <v>110</v>
      </c>
      <c r="C108" s="10"/>
      <c r="D108" s="6" t="s">
        <v>115</v>
      </c>
      <c r="E108" s="14" t="s">
        <v>114</v>
      </c>
      <c r="F108" s="35" t="s">
        <v>111</v>
      </c>
      <c r="G108" s="53" t="s">
        <v>572</v>
      </c>
    </row>
    <row r="109" spans="1:7" ht="13.5" customHeight="1" x14ac:dyDescent="0.25">
      <c r="A109" s="162"/>
      <c r="B109" s="3"/>
      <c r="C109" s="11"/>
      <c r="D109" s="7" t="s">
        <v>116</v>
      </c>
      <c r="E109" s="15"/>
      <c r="F109" s="36" t="s">
        <v>112</v>
      </c>
      <c r="G109" s="56" t="s">
        <v>573</v>
      </c>
    </row>
    <row r="110" spans="1:7" ht="13.5" customHeight="1" thickBot="1" x14ac:dyDescent="0.3">
      <c r="A110" s="161"/>
      <c r="B110" s="4"/>
      <c r="C110" s="12"/>
      <c r="D110" s="8" t="s">
        <v>117</v>
      </c>
      <c r="E110" s="16"/>
      <c r="F110" s="37" t="s">
        <v>113</v>
      </c>
      <c r="G110" s="55"/>
    </row>
    <row r="111" spans="1:7" ht="13.5" customHeight="1" x14ac:dyDescent="0.25">
      <c r="A111" s="160" t="s">
        <v>342</v>
      </c>
      <c r="B111" s="2" t="s">
        <v>118</v>
      </c>
      <c r="C111" s="10"/>
      <c r="D111" s="6" t="s">
        <v>121</v>
      </c>
      <c r="E111" s="14"/>
      <c r="F111" s="35" t="s">
        <v>120</v>
      </c>
      <c r="G111" s="53"/>
    </row>
    <row r="112" spans="1:7" ht="16.5" thickBot="1" x14ac:dyDescent="0.3">
      <c r="A112" s="161"/>
      <c r="B112" s="4" t="s">
        <v>119</v>
      </c>
      <c r="C112" s="12"/>
      <c r="D112" s="8" t="s">
        <v>122</v>
      </c>
      <c r="E112" s="16"/>
      <c r="F112" s="37"/>
      <c r="G112" s="55"/>
    </row>
    <row r="113" spans="1:7" ht="16.5" thickBot="1" x14ac:dyDescent="0.3">
      <c r="A113" s="19" t="s">
        <v>343</v>
      </c>
      <c r="B113" s="5" t="s">
        <v>123</v>
      </c>
      <c r="C113" s="13"/>
      <c r="D113" s="9"/>
      <c r="E113" s="17"/>
      <c r="F113" s="34"/>
      <c r="G113" s="63"/>
    </row>
    <row r="114" spans="1:7" ht="16.5" thickBot="1" x14ac:dyDescent="0.3">
      <c r="A114" s="19" t="s">
        <v>344</v>
      </c>
      <c r="B114" s="5" t="s">
        <v>135</v>
      </c>
      <c r="C114" s="13"/>
      <c r="D114" s="9"/>
      <c r="E114" s="17"/>
      <c r="F114" s="34"/>
      <c r="G114" s="63"/>
    </row>
    <row r="115" spans="1:7" ht="16.5" thickBot="1" x14ac:dyDescent="0.3">
      <c r="A115" s="19" t="s">
        <v>345</v>
      </c>
      <c r="B115" s="5" t="s">
        <v>136</v>
      </c>
      <c r="C115" s="13"/>
      <c r="D115" s="9"/>
      <c r="E115" s="17"/>
      <c r="F115" s="34"/>
      <c r="G115" s="63"/>
    </row>
    <row r="116" spans="1:7" ht="16.5" thickBot="1" x14ac:dyDescent="0.3">
      <c r="A116" s="19" t="s">
        <v>346</v>
      </c>
      <c r="B116" s="5"/>
      <c r="C116" s="13"/>
      <c r="D116" s="9" t="s">
        <v>108</v>
      </c>
      <c r="E116" s="17" t="s">
        <v>125</v>
      </c>
      <c r="F116" s="34" t="s">
        <v>126</v>
      </c>
      <c r="G116" s="63"/>
    </row>
    <row r="117" spans="1:7" x14ac:dyDescent="0.25">
      <c r="A117" s="160" t="s">
        <v>347</v>
      </c>
      <c r="B117" s="2" t="s">
        <v>124</v>
      </c>
      <c r="C117" s="10"/>
      <c r="D117" s="6" t="s">
        <v>131</v>
      </c>
      <c r="E117" s="14" t="s">
        <v>130</v>
      </c>
      <c r="F117" s="35" t="s">
        <v>25</v>
      </c>
      <c r="G117" s="53" t="s">
        <v>574</v>
      </c>
    </row>
    <row r="118" spans="1:7" x14ac:dyDescent="0.25">
      <c r="A118" s="162"/>
      <c r="B118" s="3"/>
      <c r="C118" s="11"/>
      <c r="D118" s="7"/>
      <c r="E118" s="15" t="s">
        <v>129</v>
      </c>
      <c r="F118" s="36" t="s">
        <v>127</v>
      </c>
      <c r="G118" s="56"/>
    </row>
    <row r="119" spans="1:7" x14ac:dyDescent="0.25">
      <c r="A119" s="162"/>
      <c r="B119" s="3"/>
      <c r="C119" s="11"/>
      <c r="D119" s="7"/>
      <c r="E119" s="15"/>
      <c r="F119" s="36" t="s">
        <v>22</v>
      </c>
      <c r="G119" s="56"/>
    </row>
    <row r="120" spans="1:7" ht="16.5" thickBot="1" x14ac:dyDescent="0.3">
      <c r="A120" s="161"/>
      <c r="B120" s="4"/>
      <c r="C120" s="12"/>
      <c r="D120" s="8"/>
      <c r="E120" s="16"/>
      <c r="F120" s="37" t="s">
        <v>128</v>
      </c>
      <c r="G120" s="55"/>
    </row>
    <row r="121" spans="1:7" x14ac:dyDescent="0.25">
      <c r="A121" s="160" t="s">
        <v>348</v>
      </c>
      <c r="B121" s="2"/>
      <c r="C121" s="10"/>
      <c r="D121" s="6" t="s">
        <v>132</v>
      </c>
      <c r="E121" s="14"/>
      <c r="F121" s="35" t="s">
        <v>133</v>
      </c>
      <c r="G121" s="53" t="s">
        <v>575</v>
      </c>
    </row>
    <row r="122" spans="1:7" ht="16.5" thickBot="1" x14ac:dyDescent="0.3">
      <c r="A122" s="161"/>
      <c r="B122" s="4"/>
      <c r="C122" s="12"/>
      <c r="D122" s="8" t="s">
        <v>106</v>
      </c>
      <c r="E122" s="16"/>
      <c r="F122" s="37" t="s">
        <v>134</v>
      </c>
      <c r="G122" s="55"/>
    </row>
    <row r="123" spans="1:7" ht="16.5" thickBot="1" x14ac:dyDescent="0.3">
      <c r="A123" s="19" t="s">
        <v>349</v>
      </c>
      <c r="B123" s="5" t="s">
        <v>136</v>
      </c>
      <c r="C123" s="13"/>
      <c r="D123" s="9"/>
      <c r="E123" s="17"/>
      <c r="F123" s="34"/>
      <c r="G123" s="63"/>
    </row>
    <row r="124" spans="1:7" ht="16.5" thickBot="1" x14ac:dyDescent="0.3">
      <c r="A124" s="19" t="s">
        <v>350</v>
      </c>
      <c r="B124" s="5" t="s">
        <v>137</v>
      </c>
      <c r="C124" s="13"/>
      <c r="D124" s="9"/>
      <c r="E124" s="17"/>
      <c r="F124" s="34" t="s">
        <v>138</v>
      </c>
      <c r="G124" s="63"/>
    </row>
    <row r="125" spans="1:7" x14ac:dyDescent="0.25">
      <c r="A125" s="163" t="s">
        <v>351</v>
      </c>
      <c r="B125" s="2" t="s">
        <v>139</v>
      </c>
      <c r="C125" s="10"/>
      <c r="D125" s="6" t="s">
        <v>142</v>
      </c>
      <c r="E125" s="14"/>
      <c r="F125" s="35" t="s">
        <v>140</v>
      </c>
      <c r="G125" s="53" t="s">
        <v>576</v>
      </c>
    </row>
    <row r="126" spans="1:7" x14ac:dyDescent="0.25">
      <c r="A126" s="164"/>
      <c r="B126" s="3"/>
      <c r="C126" s="11"/>
      <c r="D126" s="7"/>
      <c r="E126" s="15"/>
      <c r="F126" s="36"/>
      <c r="G126" s="56" t="s">
        <v>577</v>
      </c>
    </row>
    <row r="127" spans="1:7" ht="16.5" thickBot="1" x14ac:dyDescent="0.3">
      <c r="A127" s="165"/>
      <c r="B127" s="4"/>
      <c r="C127" s="12"/>
      <c r="D127" s="8"/>
      <c r="E127" s="16"/>
      <c r="F127" s="37" t="s">
        <v>141</v>
      </c>
      <c r="G127" s="64" t="s">
        <v>110</v>
      </c>
    </row>
    <row r="128" spans="1:7" x14ac:dyDescent="0.25">
      <c r="A128" s="163" t="s">
        <v>352</v>
      </c>
      <c r="B128" s="2"/>
      <c r="C128" s="10"/>
      <c r="D128" s="6" t="s">
        <v>145</v>
      </c>
      <c r="E128" s="14" t="s">
        <v>20</v>
      </c>
      <c r="F128" s="35" t="s">
        <v>143</v>
      </c>
      <c r="G128" s="53" t="s">
        <v>578</v>
      </c>
    </row>
    <row r="129" spans="1:7" ht="16.5" thickBot="1" x14ac:dyDescent="0.3">
      <c r="A129" s="165"/>
      <c r="B129" s="4"/>
      <c r="C129" s="12"/>
      <c r="D129" s="8"/>
      <c r="E129" s="16"/>
      <c r="F129" s="37" t="s">
        <v>144</v>
      </c>
      <c r="G129" s="55" t="s">
        <v>579</v>
      </c>
    </row>
    <row r="130" spans="1:7" x14ac:dyDescent="0.25">
      <c r="A130" s="163" t="s">
        <v>353</v>
      </c>
      <c r="B130" s="2"/>
      <c r="C130" s="10"/>
      <c r="D130" s="6" t="s">
        <v>146</v>
      </c>
      <c r="E130" s="14"/>
      <c r="F130" s="35" t="s">
        <v>147</v>
      </c>
      <c r="G130" s="53" t="s">
        <v>580</v>
      </c>
    </row>
    <row r="131" spans="1:7" ht="16.5" thickBot="1" x14ac:dyDescent="0.3">
      <c r="A131" s="165"/>
      <c r="B131" s="4"/>
      <c r="C131" s="12"/>
      <c r="D131" s="8"/>
      <c r="E131" s="16"/>
      <c r="F131" s="37" t="s">
        <v>148</v>
      </c>
      <c r="G131" s="55"/>
    </row>
    <row r="132" spans="1:7" ht="16.5" thickBot="1" x14ac:dyDescent="0.3">
      <c r="A132" s="19" t="s">
        <v>354</v>
      </c>
      <c r="B132" s="5" t="s">
        <v>149</v>
      </c>
      <c r="C132" s="13"/>
      <c r="D132" s="9"/>
      <c r="E132" s="17"/>
      <c r="F132" s="34" t="s">
        <v>150</v>
      </c>
      <c r="G132" s="63"/>
    </row>
    <row r="133" spans="1:7" x14ac:dyDescent="0.25">
      <c r="A133" s="160" t="s">
        <v>355</v>
      </c>
      <c r="B133" s="2" t="s">
        <v>151</v>
      </c>
      <c r="C133" s="10"/>
      <c r="D133" s="6" t="s">
        <v>155</v>
      </c>
      <c r="E133" s="14" t="s">
        <v>154</v>
      </c>
      <c r="F133" s="35" t="s">
        <v>21</v>
      </c>
      <c r="G133" s="53" t="s">
        <v>581</v>
      </c>
    </row>
    <row r="134" spans="1:7" x14ac:dyDescent="0.25">
      <c r="A134" s="162"/>
      <c r="B134" s="3"/>
      <c r="C134" s="11"/>
      <c r="D134" s="7"/>
      <c r="E134" s="15"/>
      <c r="F134" s="36" t="s">
        <v>152</v>
      </c>
      <c r="G134" s="56" t="s">
        <v>582</v>
      </c>
    </row>
    <row r="135" spans="1:7" ht="16.5" thickBot="1" x14ac:dyDescent="0.3">
      <c r="A135" s="161"/>
      <c r="B135" s="4"/>
      <c r="C135" s="12"/>
      <c r="D135" s="8"/>
      <c r="E135" s="16"/>
      <c r="F135" s="37" t="s">
        <v>153</v>
      </c>
      <c r="G135" s="55"/>
    </row>
    <row r="136" spans="1:7" x14ac:dyDescent="0.25">
      <c r="A136" s="160" t="s">
        <v>356</v>
      </c>
      <c r="B136" s="2"/>
      <c r="C136" s="10"/>
      <c r="D136" s="6" t="s">
        <v>156</v>
      </c>
      <c r="E136" s="14" t="s">
        <v>157</v>
      </c>
      <c r="F136" s="35" t="s">
        <v>158</v>
      </c>
      <c r="G136" s="53" t="s">
        <v>583</v>
      </c>
    </row>
    <row r="137" spans="1:7" ht="16.5" thickBot="1" x14ac:dyDescent="0.3">
      <c r="A137" s="161"/>
      <c r="B137" s="4"/>
      <c r="C137" s="12"/>
      <c r="D137" s="8"/>
      <c r="E137" s="16"/>
      <c r="F137" s="37" t="s">
        <v>159</v>
      </c>
      <c r="G137" s="55"/>
    </row>
    <row r="138" spans="1:7" ht="16.5" thickBot="1" x14ac:dyDescent="0.3">
      <c r="A138" s="19" t="s">
        <v>357</v>
      </c>
      <c r="B138" s="5" t="s">
        <v>160</v>
      </c>
      <c r="C138" s="13"/>
      <c r="D138" s="9" t="s">
        <v>161</v>
      </c>
      <c r="E138" s="17"/>
      <c r="F138" s="34"/>
      <c r="G138" s="63"/>
    </row>
    <row r="139" spans="1:7" x14ac:dyDescent="0.25">
      <c r="A139" s="160" t="s">
        <v>358</v>
      </c>
      <c r="B139" s="2" t="s">
        <v>46</v>
      </c>
      <c r="C139" s="10" t="s">
        <v>173</v>
      </c>
      <c r="D139" s="6" t="s">
        <v>170</v>
      </c>
      <c r="E139" s="14" t="s">
        <v>167</v>
      </c>
      <c r="F139" s="35" t="s">
        <v>162</v>
      </c>
      <c r="G139" s="53" t="s">
        <v>584</v>
      </c>
    </row>
    <row r="140" spans="1:7" x14ac:dyDescent="0.25">
      <c r="A140" s="162"/>
      <c r="B140" s="3"/>
      <c r="C140" s="11"/>
      <c r="D140" s="7"/>
      <c r="E140" s="15" t="s">
        <v>168</v>
      </c>
      <c r="F140" s="36" t="s">
        <v>163</v>
      </c>
      <c r="G140" s="56"/>
    </row>
    <row r="141" spans="1:7" ht="16.5" thickBot="1" x14ac:dyDescent="0.3">
      <c r="A141" s="161"/>
      <c r="B141" s="4"/>
      <c r="C141" s="12"/>
      <c r="D141" s="8"/>
      <c r="E141" s="16"/>
      <c r="F141" s="37" t="s">
        <v>164</v>
      </c>
      <c r="G141" s="55"/>
    </row>
    <row r="142" spans="1:7" x14ac:dyDescent="0.25">
      <c r="A142" s="160" t="s">
        <v>359</v>
      </c>
      <c r="B142" s="2" t="s">
        <v>165</v>
      </c>
      <c r="C142" s="10"/>
      <c r="D142" s="6" t="s">
        <v>172</v>
      </c>
      <c r="E142" s="14" t="s">
        <v>169</v>
      </c>
      <c r="F142" s="35" t="s">
        <v>164</v>
      </c>
      <c r="G142" s="53" t="s">
        <v>585</v>
      </c>
    </row>
    <row r="143" spans="1:7" ht="16.5" thickBot="1" x14ac:dyDescent="0.3">
      <c r="A143" s="161"/>
      <c r="B143" s="4"/>
      <c r="C143" s="12"/>
      <c r="D143" s="8" t="s">
        <v>171</v>
      </c>
      <c r="E143" s="16" t="s">
        <v>175</v>
      </c>
      <c r="F143" s="37" t="s">
        <v>166</v>
      </c>
      <c r="G143" s="55" t="s">
        <v>586</v>
      </c>
    </row>
    <row r="144" spans="1:7" ht="16.5" thickBot="1" x14ac:dyDescent="0.3">
      <c r="A144" s="19" t="s">
        <v>360</v>
      </c>
      <c r="B144" s="5"/>
      <c r="C144" s="13"/>
      <c r="D144" s="9" t="s">
        <v>174</v>
      </c>
      <c r="E144" s="17"/>
      <c r="F144" s="34"/>
      <c r="G144" s="63"/>
    </row>
    <row r="145" spans="1:7" ht="16.5" thickBot="1" x14ac:dyDescent="0.3">
      <c r="A145" s="19" t="s">
        <v>361</v>
      </c>
      <c r="B145" s="5"/>
      <c r="C145" s="13"/>
      <c r="D145" s="9" t="s">
        <v>184</v>
      </c>
      <c r="E145" s="17" t="s">
        <v>182</v>
      </c>
      <c r="F145" s="34" t="s">
        <v>179</v>
      </c>
      <c r="G145" s="63"/>
    </row>
    <row r="146" spans="1:7" ht="15" customHeight="1" x14ac:dyDescent="0.25">
      <c r="A146" s="160" t="s">
        <v>362</v>
      </c>
      <c r="B146" s="2" t="s">
        <v>176</v>
      </c>
      <c r="C146" s="10" t="s">
        <v>178</v>
      </c>
      <c r="D146" s="6" t="s">
        <v>185</v>
      </c>
      <c r="E146" s="14" t="s">
        <v>183</v>
      </c>
      <c r="F146" s="35" t="s">
        <v>49</v>
      </c>
      <c r="G146" s="53"/>
    </row>
    <row r="147" spans="1:7" ht="15" customHeight="1" x14ac:dyDescent="0.25">
      <c r="A147" s="162"/>
      <c r="B147" s="3" t="s">
        <v>177</v>
      </c>
      <c r="C147" s="11"/>
      <c r="D147" s="7" t="s">
        <v>186</v>
      </c>
      <c r="E147" s="15"/>
      <c r="F147" s="36" t="s">
        <v>180</v>
      </c>
      <c r="G147" s="56"/>
    </row>
    <row r="148" spans="1:7" ht="15" customHeight="1" thickBot="1" x14ac:dyDescent="0.3">
      <c r="A148" s="161"/>
      <c r="B148" s="4"/>
      <c r="C148" s="12"/>
      <c r="D148" s="8"/>
      <c r="E148" s="16"/>
      <c r="F148" s="37" t="s">
        <v>181</v>
      </c>
      <c r="G148" s="55"/>
    </row>
    <row r="149" spans="1:7" ht="15" customHeight="1" x14ac:dyDescent="0.25">
      <c r="A149" s="160" t="s">
        <v>363</v>
      </c>
      <c r="B149" s="2" t="s">
        <v>187</v>
      </c>
      <c r="C149" s="10" t="s">
        <v>178</v>
      </c>
      <c r="D149" s="6" t="s">
        <v>188</v>
      </c>
      <c r="E149" s="14"/>
      <c r="F149" s="35"/>
      <c r="G149" s="53"/>
    </row>
    <row r="150" spans="1:7" ht="15" customHeight="1" thickBot="1" x14ac:dyDescent="0.3">
      <c r="A150" s="161"/>
      <c r="B150" s="4" t="s">
        <v>31</v>
      </c>
      <c r="C150" s="12"/>
      <c r="D150" s="8" t="s">
        <v>189</v>
      </c>
      <c r="E150" s="16"/>
      <c r="F150" s="37"/>
      <c r="G150" s="55"/>
    </row>
    <row r="151" spans="1:7" ht="16.5" thickBot="1" x14ac:dyDescent="0.3">
      <c r="A151" s="19" t="s">
        <v>364</v>
      </c>
      <c r="B151" s="5"/>
      <c r="C151" s="13"/>
      <c r="D151" s="9"/>
      <c r="E151" s="17"/>
      <c r="F151" s="34" t="s">
        <v>191</v>
      </c>
      <c r="G151" s="63"/>
    </row>
    <row r="152" spans="1:7" ht="16.5" thickBot="1" x14ac:dyDescent="0.3">
      <c r="A152" s="19" t="s">
        <v>365</v>
      </c>
      <c r="B152" s="5"/>
      <c r="C152" s="13"/>
      <c r="D152" s="9" t="s">
        <v>195</v>
      </c>
      <c r="E152" s="17" t="s">
        <v>194</v>
      </c>
      <c r="F152" s="34"/>
      <c r="G152" s="63"/>
    </row>
    <row r="153" spans="1:7" ht="15" customHeight="1" x14ac:dyDescent="0.25">
      <c r="A153" s="163" t="s">
        <v>366</v>
      </c>
      <c r="B153" s="2" t="s">
        <v>190</v>
      </c>
      <c r="C153" s="10"/>
      <c r="D153" s="6" t="s">
        <v>196</v>
      </c>
      <c r="E153" s="14"/>
      <c r="F153" s="35" t="s">
        <v>24</v>
      </c>
      <c r="G153" s="53" t="s">
        <v>587</v>
      </c>
    </row>
    <row r="154" spans="1:7" ht="15" customHeight="1" x14ac:dyDescent="0.25">
      <c r="A154" s="164"/>
      <c r="B154" s="3"/>
      <c r="C154" s="11"/>
      <c r="D154" s="7" t="s">
        <v>197</v>
      </c>
      <c r="E154" s="15"/>
      <c r="F154" s="36" t="s">
        <v>192</v>
      </c>
      <c r="G154" s="56" t="s">
        <v>588</v>
      </c>
    </row>
    <row r="155" spans="1:7" ht="15" customHeight="1" thickBot="1" x14ac:dyDescent="0.3">
      <c r="A155" s="165"/>
      <c r="B155" s="4"/>
      <c r="C155" s="12"/>
      <c r="D155" s="8" t="s">
        <v>198</v>
      </c>
      <c r="E155" s="16"/>
      <c r="F155" s="37" t="s">
        <v>193</v>
      </c>
      <c r="G155" s="55"/>
    </row>
    <row r="156" spans="1:7" ht="15" customHeight="1" thickBot="1" x14ac:dyDescent="0.3">
      <c r="A156" s="19" t="s">
        <v>367</v>
      </c>
      <c r="B156" s="5" t="s">
        <v>199</v>
      </c>
      <c r="C156" s="13"/>
      <c r="D156" s="9"/>
      <c r="E156" s="17"/>
      <c r="F156" s="34"/>
      <c r="G156" s="63"/>
    </row>
    <row r="157" spans="1:7" ht="15" customHeight="1" thickBot="1" x14ac:dyDescent="0.3">
      <c r="A157" s="19" t="s">
        <v>368</v>
      </c>
      <c r="B157" s="5"/>
      <c r="C157" s="13"/>
      <c r="D157" s="9"/>
      <c r="E157" s="17"/>
      <c r="F157" s="34" t="s">
        <v>201</v>
      </c>
      <c r="G157" s="63"/>
    </row>
    <row r="158" spans="1:7" ht="15" customHeight="1" x14ac:dyDescent="0.25">
      <c r="A158" s="160" t="s">
        <v>369</v>
      </c>
      <c r="B158" s="2" t="s">
        <v>200</v>
      </c>
      <c r="C158" s="10"/>
      <c r="D158" s="6" t="s">
        <v>205</v>
      </c>
      <c r="E158" s="14" t="s">
        <v>204</v>
      </c>
      <c r="F158" s="35" t="s">
        <v>25</v>
      </c>
      <c r="G158" s="53" t="s">
        <v>589</v>
      </c>
    </row>
    <row r="159" spans="1:7" ht="15" customHeight="1" x14ac:dyDescent="0.25">
      <c r="A159" s="162"/>
      <c r="B159" s="3"/>
      <c r="C159" s="11"/>
      <c r="D159" s="7"/>
      <c r="E159" s="15"/>
      <c r="F159" s="36" t="s">
        <v>202</v>
      </c>
      <c r="G159" s="56" t="s">
        <v>590</v>
      </c>
    </row>
    <row r="160" spans="1:7" ht="15" customHeight="1" thickBot="1" x14ac:dyDescent="0.3">
      <c r="A160" s="161"/>
      <c r="B160" s="4"/>
      <c r="C160" s="12"/>
      <c r="D160" s="8"/>
      <c r="E160" s="16"/>
      <c r="F160" s="37" t="s">
        <v>203</v>
      </c>
      <c r="G160" s="55"/>
    </row>
    <row r="161" spans="1:7" ht="15" customHeight="1" thickBot="1" x14ac:dyDescent="0.3">
      <c r="A161" s="19" t="s">
        <v>370</v>
      </c>
      <c r="B161" s="5" t="s">
        <v>200</v>
      </c>
      <c r="C161" s="13"/>
      <c r="D161" s="9" t="s">
        <v>206</v>
      </c>
      <c r="E161" s="17"/>
      <c r="F161" s="34"/>
      <c r="G161" s="63"/>
    </row>
    <row r="162" spans="1:7" ht="15" customHeight="1" x14ac:dyDescent="0.25">
      <c r="A162" s="160" t="s">
        <v>371</v>
      </c>
      <c r="B162" s="2" t="s">
        <v>57</v>
      </c>
      <c r="C162" s="10"/>
      <c r="D162" s="6" t="s">
        <v>214</v>
      </c>
      <c r="E162" s="14" t="s">
        <v>211</v>
      </c>
      <c r="F162" s="35" t="s">
        <v>207</v>
      </c>
      <c r="G162" s="53" t="s">
        <v>591</v>
      </c>
    </row>
    <row r="163" spans="1:7" ht="15" customHeight="1" x14ac:dyDescent="0.25">
      <c r="A163" s="162"/>
      <c r="B163" s="3" t="s">
        <v>215</v>
      </c>
      <c r="C163" s="11"/>
      <c r="D163" s="7" t="s">
        <v>213</v>
      </c>
      <c r="E163" s="15" t="s">
        <v>212</v>
      </c>
      <c r="F163" s="36" t="s">
        <v>208</v>
      </c>
      <c r="G163" s="56"/>
    </row>
    <row r="164" spans="1:7" ht="15" customHeight="1" x14ac:dyDescent="0.25">
      <c r="A164" s="162"/>
      <c r="B164" s="3"/>
      <c r="C164" s="11"/>
      <c r="D164" s="7"/>
      <c r="E164" s="15"/>
      <c r="F164" s="36" t="s">
        <v>209</v>
      </c>
      <c r="G164" s="56"/>
    </row>
    <row r="165" spans="1:7" ht="15" customHeight="1" thickBot="1" x14ac:dyDescent="0.3">
      <c r="A165" s="161"/>
      <c r="B165" s="4"/>
      <c r="C165" s="12"/>
      <c r="D165" s="8"/>
      <c r="E165" s="16"/>
      <c r="F165" s="37" t="s">
        <v>210</v>
      </c>
      <c r="G165" s="55"/>
    </row>
    <row r="166" spans="1:7" ht="15" customHeight="1" thickBot="1" x14ac:dyDescent="0.3">
      <c r="A166" s="19" t="s">
        <v>372</v>
      </c>
      <c r="B166" s="5" t="s">
        <v>199</v>
      </c>
      <c r="C166" s="13"/>
      <c r="D166" s="9"/>
      <c r="E166" s="17"/>
      <c r="F166" s="34"/>
      <c r="G166" s="63" t="s">
        <v>592</v>
      </c>
    </row>
    <row r="167" spans="1:7" ht="15" customHeight="1" x14ac:dyDescent="0.25">
      <c r="A167" s="160" t="s">
        <v>373</v>
      </c>
      <c r="B167" s="2" t="s">
        <v>216</v>
      </c>
      <c r="C167" s="10"/>
      <c r="D167" s="6" t="s">
        <v>219</v>
      </c>
      <c r="E167" s="14" t="s">
        <v>218</v>
      </c>
      <c r="F167" s="35" t="s">
        <v>217</v>
      </c>
      <c r="G167" s="53" t="s">
        <v>593</v>
      </c>
    </row>
    <row r="168" spans="1:7" ht="15" customHeight="1" thickBot="1" x14ac:dyDescent="0.3">
      <c r="A168" s="161"/>
      <c r="B168" s="4"/>
      <c r="C168" s="12"/>
      <c r="D168" s="8"/>
      <c r="E168" s="16" t="s">
        <v>71</v>
      </c>
      <c r="F168" s="37"/>
      <c r="G168" s="55" t="s">
        <v>594</v>
      </c>
    </row>
    <row r="169" spans="1:7" ht="15" customHeight="1" thickBot="1" x14ac:dyDescent="0.3">
      <c r="A169" s="31" t="s">
        <v>374</v>
      </c>
      <c r="B169" s="3" t="s">
        <v>216</v>
      </c>
      <c r="C169" s="11"/>
      <c r="D169" s="7"/>
      <c r="E169" s="15"/>
      <c r="F169" s="36" t="s">
        <v>220</v>
      </c>
      <c r="G169" s="56"/>
    </row>
    <row r="170" spans="1:7" ht="15" customHeight="1" x14ac:dyDescent="0.25">
      <c r="A170" s="160" t="s">
        <v>375</v>
      </c>
      <c r="B170" s="2" t="s">
        <v>23</v>
      </c>
      <c r="C170" s="10"/>
      <c r="D170" s="6"/>
      <c r="E170" s="14" t="s">
        <v>224</v>
      </c>
      <c r="F170" s="35" t="s">
        <v>221</v>
      </c>
      <c r="G170" s="53" t="s">
        <v>595</v>
      </c>
    </row>
    <row r="171" spans="1:7" ht="15" customHeight="1" x14ac:dyDescent="0.25">
      <c r="A171" s="162"/>
      <c r="B171" s="3"/>
      <c r="C171" s="11"/>
      <c r="D171" s="7"/>
      <c r="E171" s="15" t="s">
        <v>225</v>
      </c>
      <c r="F171" s="36" t="s">
        <v>222</v>
      </c>
      <c r="G171" s="56" t="s">
        <v>596</v>
      </c>
    </row>
    <row r="172" spans="1:7" ht="15" customHeight="1" thickBot="1" x14ac:dyDescent="0.3">
      <c r="A172" s="161"/>
      <c r="B172" s="4"/>
      <c r="C172" s="12"/>
      <c r="D172" s="8"/>
      <c r="E172" s="16"/>
      <c r="F172" s="37" t="s">
        <v>223</v>
      </c>
      <c r="G172" s="55"/>
    </row>
    <row r="173" spans="1:7" ht="15" customHeight="1" thickBot="1" x14ac:dyDescent="0.3">
      <c r="A173" s="19" t="s">
        <v>376</v>
      </c>
      <c r="B173" s="5" t="s">
        <v>226</v>
      </c>
      <c r="C173" s="13"/>
      <c r="D173" s="9"/>
      <c r="E173" s="17"/>
      <c r="F173" s="34"/>
      <c r="G173" s="63" t="s">
        <v>597</v>
      </c>
    </row>
    <row r="174" spans="1:7" ht="15" customHeight="1" x14ac:dyDescent="0.25">
      <c r="A174" s="162" t="s">
        <v>377</v>
      </c>
      <c r="B174" s="39" t="s">
        <v>227</v>
      </c>
      <c r="C174" s="40" t="s">
        <v>228</v>
      </c>
      <c r="D174" s="41" t="s">
        <v>231</v>
      </c>
      <c r="E174" s="42"/>
      <c r="F174" s="43" t="s">
        <v>229</v>
      </c>
      <c r="G174" s="44"/>
    </row>
    <row r="175" spans="1:7" ht="15" customHeight="1" thickBot="1" x14ac:dyDescent="0.3">
      <c r="A175" s="162"/>
      <c r="B175" s="57"/>
      <c r="C175" s="58"/>
      <c r="D175" s="59" t="s">
        <v>232</v>
      </c>
      <c r="E175" s="60"/>
      <c r="F175" s="61" t="s">
        <v>230</v>
      </c>
      <c r="G175" s="62"/>
    </row>
    <row r="176" spans="1:7" ht="15" customHeight="1" thickBot="1" x14ac:dyDescent="0.3">
      <c r="A176" s="19" t="s">
        <v>378</v>
      </c>
      <c r="B176" s="5"/>
      <c r="C176" s="13" t="s">
        <v>228</v>
      </c>
      <c r="D176" s="9" t="s">
        <v>234</v>
      </c>
      <c r="E176" s="17"/>
      <c r="F176" s="34" t="s">
        <v>233</v>
      </c>
      <c r="G176" s="63"/>
    </row>
    <row r="177" spans="1:7" ht="15" customHeight="1" thickBot="1" x14ac:dyDescent="0.3">
      <c r="A177" s="31" t="s">
        <v>379</v>
      </c>
      <c r="B177" s="3" t="s">
        <v>235</v>
      </c>
      <c r="C177" s="11"/>
      <c r="D177" s="7" t="s">
        <v>237</v>
      </c>
      <c r="E177" s="15" t="s">
        <v>413</v>
      </c>
      <c r="F177" s="36" t="s">
        <v>236</v>
      </c>
      <c r="G177" s="56"/>
    </row>
    <row r="178" spans="1:7" ht="15" customHeight="1" thickBot="1" x14ac:dyDescent="0.3">
      <c r="A178" s="19" t="s">
        <v>380</v>
      </c>
      <c r="B178" s="5" t="s">
        <v>238</v>
      </c>
      <c r="C178" s="13"/>
      <c r="D178" s="9"/>
      <c r="E178" s="17"/>
      <c r="F178" s="34"/>
      <c r="G178" s="63"/>
    </row>
    <row r="179" spans="1:7" ht="15" customHeight="1" x14ac:dyDescent="0.25">
      <c r="A179" s="160" t="s">
        <v>381</v>
      </c>
      <c r="B179" s="2" t="s">
        <v>243</v>
      </c>
      <c r="C179" s="10" t="s">
        <v>242</v>
      </c>
      <c r="D179" s="6"/>
      <c r="E179" s="14"/>
      <c r="F179" s="35" t="s">
        <v>239</v>
      </c>
      <c r="G179" s="53" t="s">
        <v>567</v>
      </c>
    </row>
    <row r="180" spans="1:7" ht="15" customHeight="1" thickBot="1" x14ac:dyDescent="0.3">
      <c r="A180" s="161"/>
      <c r="B180" s="4"/>
      <c r="C180" s="12"/>
      <c r="D180" s="8"/>
      <c r="E180" s="16"/>
      <c r="F180" s="37" t="s">
        <v>240</v>
      </c>
      <c r="G180" s="55"/>
    </row>
    <row r="181" spans="1:7" ht="16.5" thickBot="1" x14ac:dyDescent="0.3">
      <c r="A181" s="19" t="s">
        <v>382</v>
      </c>
      <c r="B181" s="5" t="s">
        <v>243</v>
      </c>
      <c r="C181" s="13"/>
      <c r="D181" s="9" t="s">
        <v>244</v>
      </c>
      <c r="E181" s="17"/>
      <c r="F181" s="34" t="s">
        <v>241</v>
      </c>
      <c r="G181" s="63" t="s">
        <v>567</v>
      </c>
    </row>
    <row r="182" spans="1:7" ht="16.5" thickBot="1" x14ac:dyDescent="0.3">
      <c r="A182" s="19" t="s">
        <v>383</v>
      </c>
      <c r="B182" s="5"/>
      <c r="C182" s="13"/>
      <c r="D182" s="9"/>
      <c r="E182" s="17"/>
      <c r="F182" s="34" t="s">
        <v>245</v>
      </c>
      <c r="G182" s="63"/>
    </row>
    <row r="183" spans="1:7" ht="16.5" thickBot="1" x14ac:dyDescent="0.3">
      <c r="A183" s="19" t="s">
        <v>384</v>
      </c>
      <c r="B183" s="5"/>
      <c r="C183" s="13"/>
      <c r="D183" s="9" t="s">
        <v>234</v>
      </c>
      <c r="E183" s="17"/>
      <c r="F183" s="34"/>
      <c r="G183" s="63"/>
    </row>
    <row r="184" spans="1:7" ht="16.5" thickBot="1" x14ac:dyDescent="0.3">
      <c r="A184" s="19" t="s">
        <v>385</v>
      </c>
      <c r="B184" s="5"/>
      <c r="C184" s="13"/>
      <c r="D184" s="9" t="s">
        <v>247</v>
      </c>
      <c r="E184" s="17"/>
      <c r="F184" s="34" t="s">
        <v>246</v>
      </c>
      <c r="G184" s="63"/>
    </row>
    <row r="185" spans="1:7" x14ac:dyDescent="0.25">
      <c r="A185" s="29" t="s">
        <v>388</v>
      </c>
      <c r="B185" s="2" t="s">
        <v>249</v>
      </c>
      <c r="C185" s="10" t="s">
        <v>248</v>
      </c>
      <c r="D185" s="6"/>
      <c r="E185" s="14"/>
      <c r="F185" s="35" t="s">
        <v>56</v>
      </c>
      <c r="G185" s="53"/>
    </row>
    <row r="186" spans="1:7" ht="16.5" thickBot="1" x14ac:dyDescent="0.3">
      <c r="A186" s="30"/>
      <c r="B186" s="4"/>
      <c r="C186" s="12"/>
      <c r="D186" s="8"/>
      <c r="E186" s="16"/>
      <c r="F186" s="37" t="s">
        <v>217</v>
      </c>
      <c r="G186" s="55"/>
    </row>
    <row r="187" spans="1:7" ht="16.5" thickBot="1" x14ac:dyDescent="0.3">
      <c r="A187" s="19" t="s">
        <v>386</v>
      </c>
      <c r="B187" s="5"/>
      <c r="C187" s="13"/>
      <c r="D187" s="9" t="s">
        <v>251</v>
      </c>
      <c r="E187" s="17"/>
      <c r="F187" s="34" t="s">
        <v>250</v>
      </c>
      <c r="G187" s="63"/>
    </row>
    <row r="188" spans="1:7" x14ac:dyDescent="0.25">
      <c r="A188" s="160" t="s">
        <v>387</v>
      </c>
      <c r="B188" s="2" t="s">
        <v>254</v>
      </c>
      <c r="C188" s="10"/>
      <c r="D188" s="6" t="s">
        <v>251</v>
      </c>
      <c r="E188" s="14"/>
      <c r="F188" s="35" t="s">
        <v>253</v>
      </c>
      <c r="G188" s="53"/>
    </row>
    <row r="189" spans="1:7" ht="16.5" thickBot="1" x14ac:dyDescent="0.3">
      <c r="A189" s="161"/>
      <c r="B189" s="4"/>
      <c r="C189" s="12"/>
      <c r="D189" s="8" t="s">
        <v>252</v>
      </c>
      <c r="E189" s="16"/>
      <c r="F189" s="37"/>
      <c r="G189" s="55"/>
    </row>
    <row r="190" spans="1:7" ht="16.5" thickBot="1" x14ac:dyDescent="0.3">
      <c r="A190" s="19" t="s">
        <v>389</v>
      </c>
      <c r="B190" s="5"/>
      <c r="C190" s="13" t="s">
        <v>258</v>
      </c>
      <c r="D190" s="9" t="s">
        <v>257</v>
      </c>
      <c r="E190" s="17"/>
      <c r="F190" s="34" t="s">
        <v>255</v>
      </c>
      <c r="G190" s="63"/>
    </row>
    <row r="191" spans="1:7" ht="16.5" thickBot="1" x14ac:dyDescent="0.3">
      <c r="A191" s="19" t="s">
        <v>390</v>
      </c>
      <c r="B191" s="5" t="s">
        <v>259</v>
      </c>
      <c r="C191" s="13"/>
      <c r="D191" s="9"/>
      <c r="E191" s="17"/>
      <c r="F191" s="34" t="s">
        <v>256</v>
      </c>
      <c r="G191" s="63"/>
    </row>
    <row r="192" spans="1:7" ht="16.5" thickBot="1" x14ac:dyDescent="0.3">
      <c r="A192" s="19" t="s">
        <v>391</v>
      </c>
      <c r="B192" s="5" t="s">
        <v>260</v>
      </c>
      <c r="C192" s="13" t="s">
        <v>260</v>
      </c>
      <c r="D192" s="9" t="s">
        <v>262</v>
      </c>
      <c r="E192" s="17"/>
      <c r="F192" s="34" t="s">
        <v>263</v>
      </c>
      <c r="G192" s="63"/>
    </row>
    <row r="193" spans="1:7" ht="16.5" thickBot="1" x14ac:dyDescent="0.3">
      <c r="A193" s="19" t="s">
        <v>392</v>
      </c>
      <c r="B193" s="5"/>
      <c r="C193" s="13" t="s">
        <v>261</v>
      </c>
      <c r="D193" s="9"/>
      <c r="E193" s="17"/>
      <c r="F193" s="34" t="s">
        <v>264</v>
      </c>
      <c r="G193" s="63"/>
    </row>
    <row r="194" spans="1:7" ht="16.5" thickBot="1" x14ac:dyDescent="0.3">
      <c r="A194" s="19" t="s">
        <v>393</v>
      </c>
      <c r="B194" s="5"/>
      <c r="C194" s="13" t="s">
        <v>69</v>
      </c>
      <c r="D194" s="9"/>
      <c r="E194" s="17"/>
      <c r="F194" s="34" t="s">
        <v>250</v>
      </c>
      <c r="G194" s="63"/>
    </row>
    <row r="195" spans="1:7" ht="16.5" thickBot="1" x14ac:dyDescent="0.3">
      <c r="A195" s="19" t="s">
        <v>394</v>
      </c>
      <c r="B195" s="5"/>
      <c r="C195" s="13"/>
      <c r="D195" s="9"/>
      <c r="E195" s="17"/>
      <c r="F195" s="34" t="s">
        <v>253</v>
      </c>
      <c r="G195" s="63"/>
    </row>
    <row r="196" spans="1:7" ht="16.5" thickBot="1" x14ac:dyDescent="0.3">
      <c r="A196" s="19" t="s">
        <v>395</v>
      </c>
      <c r="B196" s="5"/>
      <c r="C196" s="13" t="s">
        <v>265</v>
      </c>
      <c r="D196" s="9" t="s">
        <v>266</v>
      </c>
      <c r="E196" s="17"/>
      <c r="F196" s="34" t="s">
        <v>246</v>
      </c>
      <c r="G196" s="63"/>
    </row>
    <row r="197" spans="1:7" x14ac:dyDescent="0.25">
      <c r="A197" s="160" t="s">
        <v>396</v>
      </c>
      <c r="B197" s="2"/>
      <c r="C197" s="10"/>
      <c r="D197" s="6"/>
      <c r="E197" s="14"/>
      <c r="F197" s="35" t="s">
        <v>267</v>
      </c>
      <c r="G197" s="53"/>
    </row>
    <row r="198" spans="1:7" ht="16.5" thickBot="1" x14ac:dyDescent="0.3">
      <c r="A198" s="161"/>
      <c r="B198" s="4"/>
      <c r="C198" s="12"/>
      <c r="D198" s="8"/>
      <c r="E198" s="16"/>
      <c r="F198" s="37" t="s">
        <v>268</v>
      </c>
      <c r="G198" s="55"/>
    </row>
    <row r="199" spans="1:7" x14ac:dyDescent="0.25">
      <c r="A199" s="160" t="s">
        <v>397</v>
      </c>
      <c r="B199" s="2"/>
      <c r="C199" s="10"/>
      <c r="D199" s="6"/>
      <c r="E199" s="14"/>
      <c r="F199" s="35" t="s">
        <v>269</v>
      </c>
      <c r="G199" s="53"/>
    </row>
    <row r="200" spans="1:7" ht="16.5" thickBot="1" x14ac:dyDescent="0.3">
      <c r="A200" s="161"/>
      <c r="B200" s="4"/>
      <c r="C200" s="12"/>
      <c r="D200" s="8"/>
      <c r="E200" s="16"/>
      <c r="F200" s="37" t="s">
        <v>270</v>
      </c>
      <c r="G200" s="55"/>
    </row>
    <row r="201" spans="1:7" x14ac:dyDescent="0.25">
      <c r="A201" s="160" t="s">
        <v>271</v>
      </c>
      <c r="B201" s="2"/>
      <c r="C201" s="10"/>
      <c r="D201" s="6"/>
      <c r="E201" s="14"/>
      <c r="F201" s="35" t="s">
        <v>267</v>
      </c>
      <c r="G201" s="53"/>
    </row>
    <row r="202" spans="1:7" ht="16.5" thickBot="1" x14ac:dyDescent="0.3">
      <c r="A202" s="161"/>
      <c r="B202" s="4"/>
      <c r="C202" s="12"/>
      <c r="D202" s="8"/>
      <c r="E202" s="16"/>
      <c r="F202" s="37" t="s">
        <v>270</v>
      </c>
      <c r="G202" s="55"/>
    </row>
    <row r="203" spans="1:7" ht="16.5" thickBot="1" x14ac:dyDescent="0.3">
      <c r="A203" s="19" t="s">
        <v>272</v>
      </c>
      <c r="B203" s="5"/>
      <c r="C203" s="13"/>
      <c r="D203" s="9" t="s">
        <v>274</v>
      </c>
      <c r="E203" s="17"/>
      <c r="F203" s="34" t="s">
        <v>273</v>
      </c>
      <c r="G203" s="63"/>
    </row>
    <row r="204" spans="1:7" ht="16.5" thickBot="1" x14ac:dyDescent="0.3">
      <c r="A204" s="19" t="s">
        <v>275</v>
      </c>
      <c r="B204" s="5"/>
      <c r="C204" s="13"/>
      <c r="D204" s="9"/>
      <c r="E204" s="17"/>
      <c r="F204" s="34" t="s">
        <v>273</v>
      </c>
      <c r="G204" s="63"/>
    </row>
    <row r="205" spans="1:7" ht="16.5" thickBot="1" x14ac:dyDescent="0.3">
      <c r="A205" s="19" t="s">
        <v>276</v>
      </c>
      <c r="B205" s="5"/>
      <c r="C205" s="13"/>
      <c r="D205" s="9" t="s">
        <v>257</v>
      </c>
      <c r="E205" s="17"/>
      <c r="F205" s="34" t="s">
        <v>250</v>
      </c>
      <c r="G205" s="63"/>
    </row>
    <row r="206" spans="1:7" ht="16.5" thickBot="1" x14ac:dyDescent="0.3">
      <c r="A206" s="19" t="s">
        <v>277</v>
      </c>
      <c r="B206" s="5"/>
      <c r="C206" s="13"/>
      <c r="D206" s="9"/>
      <c r="E206" s="17"/>
      <c r="F206" s="34" t="s">
        <v>253</v>
      </c>
      <c r="G206" s="63"/>
    </row>
    <row r="207" spans="1:7" ht="16.5" thickBot="1" x14ac:dyDescent="0.3">
      <c r="A207" s="19" t="s">
        <v>279</v>
      </c>
      <c r="B207" s="5"/>
      <c r="C207" s="13"/>
      <c r="D207" s="9" t="s">
        <v>278</v>
      </c>
      <c r="E207" s="17"/>
      <c r="F207" s="34" t="s">
        <v>280</v>
      </c>
      <c r="G207" s="63"/>
    </row>
    <row r="208" spans="1:7" ht="16.5" thickBot="1" x14ac:dyDescent="0.3">
      <c r="A208" s="19" t="s">
        <v>281</v>
      </c>
      <c r="B208" s="5"/>
      <c r="C208" s="13"/>
      <c r="D208" s="9"/>
      <c r="E208" s="17"/>
      <c r="F208" s="34" t="s">
        <v>282</v>
      </c>
      <c r="G208" s="63"/>
    </row>
    <row r="209" spans="1:7" ht="16.5" thickBot="1" x14ac:dyDescent="0.3">
      <c r="A209" s="19" t="s">
        <v>283</v>
      </c>
      <c r="B209" s="5"/>
      <c r="C209" s="13"/>
      <c r="D209" s="9" t="s">
        <v>412</v>
      </c>
      <c r="E209" s="17"/>
      <c r="F209" s="34" t="s">
        <v>284</v>
      </c>
      <c r="G209" s="63"/>
    </row>
    <row r="210" spans="1:7" ht="16.5" thickBot="1" x14ac:dyDescent="0.3">
      <c r="A210" s="19" t="s">
        <v>285</v>
      </c>
      <c r="B210" s="5"/>
      <c r="C210" s="13"/>
      <c r="D210" s="9" t="s">
        <v>274</v>
      </c>
      <c r="E210" s="17"/>
      <c r="F210" s="34" t="s">
        <v>286</v>
      </c>
      <c r="G210" s="63"/>
    </row>
    <row r="211" spans="1:7" ht="16.5" thickBot="1" x14ac:dyDescent="0.3">
      <c r="A211" s="19" t="s">
        <v>288</v>
      </c>
      <c r="B211" s="5"/>
      <c r="C211" s="13"/>
      <c r="D211" s="9"/>
      <c r="E211" s="17"/>
      <c r="F211" s="34" t="s">
        <v>287</v>
      </c>
      <c r="G211" s="63"/>
    </row>
    <row r="212" spans="1:7" x14ac:dyDescent="0.25">
      <c r="A212" s="160" t="s">
        <v>291</v>
      </c>
      <c r="B212" s="2"/>
      <c r="C212" s="10"/>
      <c r="D212" s="6"/>
      <c r="E212" s="14"/>
      <c r="F212" s="35" t="s">
        <v>289</v>
      </c>
      <c r="G212" s="53"/>
    </row>
    <row r="213" spans="1:7" x14ac:dyDescent="0.25">
      <c r="A213" s="162"/>
      <c r="B213" s="3"/>
      <c r="C213" s="11"/>
      <c r="D213" s="7"/>
      <c r="E213" s="15"/>
      <c r="F213" s="36" t="s">
        <v>246</v>
      </c>
      <c r="G213" s="56"/>
    </row>
    <row r="214" spans="1:7" ht="16.5" thickBot="1" x14ac:dyDescent="0.3">
      <c r="A214" s="161"/>
      <c r="B214" s="4"/>
      <c r="C214" s="12"/>
      <c r="D214" s="8"/>
      <c r="E214" s="16"/>
      <c r="F214" s="37" t="s">
        <v>290</v>
      </c>
      <c r="G214" s="55"/>
    </row>
    <row r="215" spans="1:7" x14ac:dyDescent="0.25">
      <c r="A215" s="160" t="s">
        <v>292</v>
      </c>
      <c r="B215" s="2"/>
      <c r="C215" s="10"/>
      <c r="D215" s="6" t="s">
        <v>293</v>
      </c>
      <c r="E215" s="14"/>
      <c r="F215" s="35" t="s">
        <v>268</v>
      </c>
      <c r="G215" s="53"/>
    </row>
    <row r="216" spans="1:7" x14ac:dyDescent="0.25">
      <c r="A216" s="162"/>
      <c r="B216" s="3"/>
      <c r="C216" s="11"/>
      <c r="D216" s="7" t="s">
        <v>294</v>
      </c>
      <c r="E216" s="15"/>
      <c r="F216" s="36" t="s">
        <v>267</v>
      </c>
      <c r="G216" s="56"/>
    </row>
    <row r="217" spans="1:7" ht="16.5" thickBot="1" x14ac:dyDescent="0.3">
      <c r="A217" s="161"/>
      <c r="B217" s="4"/>
      <c r="C217" s="12"/>
      <c r="D217" s="8" t="s">
        <v>295</v>
      </c>
      <c r="E217" s="16"/>
      <c r="F217" s="37"/>
      <c r="G217" s="55"/>
    </row>
    <row r="218" spans="1:7" x14ac:dyDescent="0.25">
      <c r="A218" s="160" t="s">
        <v>296</v>
      </c>
      <c r="B218" s="2"/>
      <c r="C218" s="10"/>
      <c r="D218" s="6" t="s">
        <v>257</v>
      </c>
      <c r="E218" s="14"/>
      <c r="F218" s="35" t="s">
        <v>289</v>
      </c>
      <c r="G218" s="53"/>
    </row>
    <row r="219" spans="1:7" ht="16.5" thickBot="1" x14ac:dyDescent="0.3">
      <c r="A219" s="161"/>
      <c r="B219" s="4"/>
      <c r="C219" s="12"/>
      <c r="D219" s="8"/>
      <c r="E219" s="16"/>
      <c r="F219" s="37" t="s">
        <v>263</v>
      </c>
      <c r="G219" s="55"/>
    </row>
    <row r="220" spans="1:7" x14ac:dyDescent="0.25">
      <c r="A220" s="160" t="s">
        <v>297</v>
      </c>
      <c r="B220" s="2"/>
      <c r="C220" s="10"/>
      <c r="D220" s="6"/>
      <c r="E220" s="14"/>
      <c r="F220" s="35" t="s">
        <v>268</v>
      </c>
      <c r="G220" s="53"/>
    </row>
    <row r="221" spans="1:7" ht="16.5" thickBot="1" x14ac:dyDescent="0.3">
      <c r="A221" s="161"/>
      <c r="B221" s="4"/>
      <c r="C221" s="12"/>
      <c r="D221" s="8"/>
      <c r="E221" s="16"/>
      <c r="F221" s="37" t="s">
        <v>264</v>
      </c>
      <c r="G221" s="55"/>
    </row>
  </sheetData>
  <mergeCells count="64">
    <mergeCell ref="A1:A2"/>
    <mergeCell ref="B1:C2"/>
    <mergeCell ref="A4:A5"/>
    <mergeCell ref="A6:A8"/>
    <mergeCell ref="D1:G2"/>
    <mergeCell ref="A9:A12"/>
    <mergeCell ref="A13:A16"/>
    <mergeCell ref="A17:A18"/>
    <mergeCell ref="A19:A20"/>
    <mergeCell ref="A22:A23"/>
    <mergeCell ref="A25:A28"/>
    <mergeCell ref="A29:A31"/>
    <mergeCell ref="A32:A33"/>
    <mergeCell ref="A35:A37"/>
    <mergeCell ref="A38:A39"/>
    <mergeCell ref="A40:A41"/>
    <mergeCell ref="A42:A44"/>
    <mergeCell ref="A45:A47"/>
    <mergeCell ref="A48:A50"/>
    <mergeCell ref="A51:A52"/>
    <mergeCell ref="A53:A56"/>
    <mergeCell ref="A57:A59"/>
    <mergeCell ref="A60:A61"/>
    <mergeCell ref="A62:A63"/>
    <mergeCell ref="A64:A65"/>
    <mergeCell ref="A67:A70"/>
    <mergeCell ref="A71:A73"/>
    <mergeCell ref="A74:A75"/>
    <mergeCell ref="A76:A79"/>
    <mergeCell ref="A80:A81"/>
    <mergeCell ref="A91:A96"/>
    <mergeCell ref="A87:A88"/>
    <mergeCell ref="A84:A86"/>
    <mergeCell ref="A97:A98"/>
    <mergeCell ref="A101:A104"/>
    <mergeCell ref="A105:A106"/>
    <mergeCell ref="A108:A110"/>
    <mergeCell ref="A111:A112"/>
    <mergeCell ref="A117:A120"/>
    <mergeCell ref="A121:A122"/>
    <mergeCell ref="A128:A129"/>
    <mergeCell ref="A125:A127"/>
    <mergeCell ref="A130:A131"/>
    <mergeCell ref="A133:A135"/>
    <mergeCell ref="A136:A137"/>
    <mergeCell ref="A139:A141"/>
    <mergeCell ref="A142:A143"/>
    <mergeCell ref="A146:A148"/>
    <mergeCell ref="A149:A150"/>
    <mergeCell ref="A153:A155"/>
    <mergeCell ref="A158:A160"/>
    <mergeCell ref="A162:A165"/>
    <mergeCell ref="A167:A168"/>
    <mergeCell ref="A174:A175"/>
    <mergeCell ref="A170:A172"/>
    <mergeCell ref="A179:A180"/>
    <mergeCell ref="A188:A189"/>
    <mergeCell ref="A197:A198"/>
    <mergeCell ref="A220:A221"/>
    <mergeCell ref="A201:A202"/>
    <mergeCell ref="A199:A200"/>
    <mergeCell ref="A212:A214"/>
    <mergeCell ref="A215:A217"/>
    <mergeCell ref="A218:A2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80"/>
  <sheetViews>
    <sheetView topLeftCell="K10" workbookViewId="0">
      <selection activeCell="V24" sqref="V24"/>
    </sheetView>
  </sheetViews>
  <sheetFormatPr baseColWidth="10" defaultRowHeight="15" x14ac:dyDescent="0.25"/>
  <cols>
    <col min="2" max="2" width="22.28515625" bestFit="1" customWidth="1"/>
    <col min="4" max="4" width="3.5703125" customWidth="1"/>
    <col min="6" max="6" width="4.7109375" customWidth="1"/>
    <col min="7" max="7" width="15.42578125" customWidth="1"/>
    <col min="9" max="9" width="3.140625" customWidth="1"/>
    <col min="10" max="10" width="21.42578125" customWidth="1"/>
    <col min="12" max="12" width="3.5703125" customWidth="1"/>
    <col min="13" max="13" width="20.5703125" bestFit="1" customWidth="1"/>
    <col min="15" max="15" width="3.28515625" customWidth="1"/>
    <col min="16" max="16" width="22.5703125" bestFit="1" customWidth="1"/>
    <col min="18" max="18" width="3.5703125" customWidth="1"/>
    <col min="19" max="19" width="18.5703125" bestFit="1" customWidth="1"/>
    <col min="21" max="21" width="3.42578125" customWidth="1"/>
    <col min="22" max="22" width="40.28515625" bestFit="1" customWidth="1"/>
  </cols>
  <sheetData>
    <row r="2" spans="2:20" x14ac:dyDescent="0.25">
      <c r="B2" t="s">
        <v>550</v>
      </c>
      <c r="C2" t="s">
        <v>510</v>
      </c>
      <c r="E2" t="s">
        <v>509</v>
      </c>
    </row>
    <row r="3" spans="2:20" x14ac:dyDescent="0.25">
      <c r="B3" t="s">
        <v>534</v>
      </c>
      <c r="C3" t="s">
        <v>559</v>
      </c>
      <c r="E3" t="s">
        <v>512</v>
      </c>
      <c r="G3" t="s">
        <v>781</v>
      </c>
      <c r="H3" t="s">
        <v>782</v>
      </c>
      <c r="J3" t="s">
        <v>783</v>
      </c>
      <c r="K3" t="s">
        <v>782</v>
      </c>
      <c r="M3" t="s">
        <v>858</v>
      </c>
      <c r="N3" t="s">
        <v>782</v>
      </c>
      <c r="P3" t="s">
        <v>921</v>
      </c>
      <c r="Q3" t="s">
        <v>510</v>
      </c>
      <c r="S3" t="s">
        <v>1020</v>
      </c>
      <c r="T3" t="s">
        <v>782</v>
      </c>
    </row>
    <row r="4" spans="2:20" x14ac:dyDescent="0.25">
      <c r="B4" t="s">
        <v>516</v>
      </c>
      <c r="C4" t="s">
        <v>551</v>
      </c>
      <c r="E4" t="s">
        <v>640</v>
      </c>
      <c r="G4" t="s">
        <v>784</v>
      </c>
      <c r="H4" t="s">
        <v>785</v>
      </c>
      <c r="J4" t="s">
        <v>786</v>
      </c>
      <c r="K4" t="s">
        <v>787</v>
      </c>
      <c r="M4" t="s">
        <v>896</v>
      </c>
      <c r="N4" t="s">
        <v>868</v>
      </c>
      <c r="P4" t="s">
        <v>978</v>
      </c>
      <c r="Q4" t="s">
        <v>991</v>
      </c>
      <c r="S4" t="s">
        <v>1049</v>
      </c>
      <c r="T4" t="s">
        <v>873</v>
      </c>
    </row>
    <row r="5" spans="2:20" x14ac:dyDescent="0.25">
      <c r="B5" t="s">
        <v>530</v>
      </c>
      <c r="C5" t="s">
        <v>564</v>
      </c>
      <c r="E5" t="s">
        <v>639</v>
      </c>
      <c r="G5" t="s">
        <v>788</v>
      </c>
      <c r="H5" t="s">
        <v>789</v>
      </c>
      <c r="J5" t="s">
        <v>790</v>
      </c>
      <c r="K5" t="s">
        <v>791</v>
      </c>
      <c r="M5" t="s">
        <v>883</v>
      </c>
      <c r="N5" t="s">
        <v>884</v>
      </c>
      <c r="P5" t="s">
        <v>966</v>
      </c>
      <c r="Q5" t="s">
        <v>992</v>
      </c>
      <c r="S5" t="s">
        <v>1063</v>
      </c>
      <c r="T5" t="s">
        <v>822</v>
      </c>
    </row>
    <row r="6" spans="2:20" x14ac:dyDescent="0.25">
      <c r="B6" t="s">
        <v>521</v>
      </c>
      <c r="C6" t="s">
        <v>563</v>
      </c>
      <c r="E6" t="s">
        <v>513</v>
      </c>
      <c r="G6" t="s">
        <v>792</v>
      </c>
      <c r="H6" t="s">
        <v>793</v>
      </c>
      <c r="J6" t="s">
        <v>794</v>
      </c>
      <c r="K6" t="s">
        <v>795</v>
      </c>
      <c r="M6" t="s">
        <v>874</v>
      </c>
      <c r="N6" t="s">
        <v>877</v>
      </c>
      <c r="P6" t="s">
        <v>1007</v>
      </c>
      <c r="Q6" t="s">
        <v>785</v>
      </c>
      <c r="S6" t="s">
        <v>1037</v>
      </c>
      <c r="T6" t="s">
        <v>553</v>
      </c>
    </row>
    <row r="7" spans="2:20" x14ac:dyDescent="0.25">
      <c r="B7" t="s">
        <v>529</v>
      </c>
      <c r="C7" t="s">
        <v>652</v>
      </c>
      <c r="E7" t="s">
        <v>511</v>
      </c>
      <c r="G7" t="s">
        <v>796</v>
      </c>
      <c r="H7" t="s">
        <v>789</v>
      </c>
      <c r="J7" t="s">
        <v>797</v>
      </c>
      <c r="K7" t="s">
        <v>798</v>
      </c>
      <c r="M7" t="s">
        <v>887</v>
      </c>
      <c r="N7" t="s">
        <v>785</v>
      </c>
      <c r="P7" t="s">
        <v>1009</v>
      </c>
      <c r="Q7" t="s">
        <v>877</v>
      </c>
      <c r="S7" t="s">
        <v>1032</v>
      </c>
      <c r="T7" t="s">
        <v>863</v>
      </c>
    </row>
    <row r="8" spans="2:20" x14ac:dyDescent="0.25">
      <c r="B8" t="s">
        <v>525</v>
      </c>
      <c r="C8" t="s">
        <v>557</v>
      </c>
      <c r="E8" t="s">
        <v>643</v>
      </c>
      <c r="G8" t="s">
        <v>799</v>
      </c>
      <c r="H8" t="s">
        <v>795</v>
      </c>
      <c r="J8" t="s">
        <v>800</v>
      </c>
      <c r="K8" t="s">
        <v>801</v>
      </c>
      <c r="M8" t="s">
        <v>890</v>
      </c>
      <c r="N8" t="s">
        <v>899</v>
      </c>
      <c r="P8" t="s">
        <v>943</v>
      </c>
      <c r="Q8" t="s">
        <v>811</v>
      </c>
      <c r="S8" t="s">
        <v>1043</v>
      </c>
      <c r="T8" t="s">
        <v>785</v>
      </c>
    </row>
    <row r="9" spans="2:20" x14ac:dyDescent="0.25">
      <c r="B9" t="s">
        <v>552</v>
      </c>
      <c r="C9" t="s">
        <v>554</v>
      </c>
      <c r="E9" t="s">
        <v>514</v>
      </c>
      <c r="G9" t="s">
        <v>802</v>
      </c>
      <c r="H9" t="s">
        <v>803</v>
      </c>
      <c r="J9" t="s">
        <v>806</v>
      </c>
      <c r="K9" t="s">
        <v>807</v>
      </c>
      <c r="M9" t="s">
        <v>872</v>
      </c>
      <c r="N9" t="s">
        <v>873</v>
      </c>
      <c r="P9" t="s">
        <v>970</v>
      </c>
      <c r="Q9" t="s">
        <v>822</v>
      </c>
      <c r="S9" t="s">
        <v>1039</v>
      </c>
      <c r="T9" t="s">
        <v>991</v>
      </c>
    </row>
    <row r="10" spans="2:20" x14ac:dyDescent="0.25">
      <c r="B10" t="s">
        <v>548</v>
      </c>
      <c r="C10" t="s">
        <v>553</v>
      </c>
      <c r="E10" t="s">
        <v>641</v>
      </c>
      <c r="G10" t="s">
        <v>804</v>
      </c>
      <c r="H10" t="s">
        <v>805</v>
      </c>
      <c r="J10" t="s">
        <v>855</v>
      </c>
      <c r="K10" t="s">
        <v>856</v>
      </c>
      <c r="M10" t="s">
        <v>893</v>
      </c>
      <c r="N10" t="s">
        <v>811</v>
      </c>
      <c r="P10" t="s">
        <v>982</v>
      </c>
      <c r="Q10" t="s">
        <v>809</v>
      </c>
      <c r="S10" t="s">
        <v>1023</v>
      </c>
      <c r="T10" t="s">
        <v>840</v>
      </c>
    </row>
    <row r="11" spans="2:20" x14ac:dyDescent="0.25">
      <c r="B11" t="s">
        <v>524</v>
      </c>
      <c r="C11" t="s">
        <v>645</v>
      </c>
      <c r="E11" t="s">
        <v>515</v>
      </c>
      <c r="G11" t="s">
        <v>808</v>
      </c>
      <c r="H11" t="s">
        <v>809</v>
      </c>
      <c r="J11" t="s">
        <v>810</v>
      </c>
      <c r="K11" t="s">
        <v>811</v>
      </c>
      <c r="M11" t="s">
        <v>866</v>
      </c>
      <c r="N11" t="s">
        <v>865</v>
      </c>
      <c r="P11" t="s">
        <v>941</v>
      </c>
      <c r="Q11" t="s">
        <v>942</v>
      </c>
      <c r="S11" t="s">
        <v>1033</v>
      </c>
      <c r="T11" t="s">
        <v>863</v>
      </c>
    </row>
    <row r="12" spans="2:20" x14ac:dyDescent="0.25">
      <c r="B12" t="s">
        <v>522</v>
      </c>
      <c r="C12" t="s">
        <v>562</v>
      </c>
      <c r="E12" t="s">
        <v>644</v>
      </c>
      <c r="G12" t="s">
        <v>812</v>
      </c>
      <c r="H12" t="s">
        <v>813</v>
      </c>
      <c r="J12" t="s">
        <v>814</v>
      </c>
      <c r="K12" t="s">
        <v>815</v>
      </c>
      <c r="M12" t="s">
        <v>880</v>
      </c>
      <c r="N12" t="s">
        <v>785</v>
      </c>
      <c r="P12" t="s">
        <v>967</v>
      </c>
      <c r="Q12" t="s">
        <v>815</v>
      </c>
      <c r="S12" t="s">
        <v>1046</v>
      </c>
      <c r="T12" t="s">
        <v>822</v>
      </c>
    </row>
    <row r="13" spans="2:20" x14ac:dyDescent="0.25">
      <c r="B13" t="s">
        <v>520</v>
      </c>
      <c r="C13" t="s">
        <v>564</v>
      </c>
      <c r="E13" t="s">
        <v>1014</v>
      </c>
      <c r="G13" t="s">
        <v>547</v>
      </c>
      <c r="H13" t="s">
        <v>789</v>
      </c>
      <c r="J13" t="s">
        <v>816</v>
      </c>
      <c r="K13" t="s">
        <v>817</v>
      </c>
      <c r="M13" t="s">
        <v>879</v>
      </c>
      <c r="N13" t="s">
        <v>868</v>
      </c>
      <c r="P13" t="s">
        <v>1010</v>
      </c>
      <c r="Q13" t="s">
        <v>991</v>
      </c>
      <c r="S13" t="s">
        <v>1041</v>
      </c>
      <c r="T13" t="s">
        <v>1042</v>
      </c>
    </row>
    <row r="14" spans="2:20" x14ac:dyDescent="0.25">
      <c r="B14" t="s">
        <v>647</v>
      </c>
      <c r="C14" t="s">
        <v>563</v>
      </c>
      <c r="G14" t="s">
        <v>818</v>
      </c>
      <c r="H14" t="s">
        <v>669</v>
      </c>
      <c r="J14" t="s">
        <v>819</v>
      </c>
      <c r="K14" t="s">
        <v>820</v>
      </c>
      <c r="M14" t="s">
        <v>867</v>
      </c>
      <c r="N14" t="s">
        <v>669</v>
      </c>
      <c r="P14" t="s">
        <v>961</v>
      </c>
      <c r="Q14" t="s">
        <v>936</v>
      </c>
      <c r="S14" t="s">
        <v>1030</v>
      </c>
      <c r="T14" t="s">
        <v>1031</v>
      </c>
    </row>
    <row r="15" spans="2:20" x14ac:dyDescent="0.25">
      <c r="B15" t="s">
        <v>539</v>
      </c>
      <c r="C15" t="s">
        <v>668</v>
      </c>
      <c r="G15" t="s">
        <v>821</v>
      </c>
      <c r="H15" t="s">
        <v>822</v>
      </c>
      <c r="J15" t="s">
        <v>823</v>
      </c>
      <c r="K15" t="s">
        <v>807</v>
      </c>
      <c r="M15" t="s">
        <v>864</v>
      </c>
      <c r="N15" t="s">
        <v>828</v>
      </c>
      <c r="P15" t="s">
        <v>989</v>
      </c>
      <c r="Q15" t="s">
        <v>863</v>
      </c>
      <c r="S15" t="s">
        <v>1022</v>
      </c>
      <c r="T15" t="s">
        <v>991</v>
      </c>
    </row>
    <row r="16" spans="2:20" x14ac:dyDescent="0.25">
      <c r="B16" t="s">
        <v>531</v>
      </c>
      <c r="C16" t="s">
        <v>551</v>
      </c>
      <c r="J16" t="s">
        <v>824</v>
      </c>
      <c r="K16" t="s">
        <v>825</v>
      </c>
      <c r="M16" t="s">
        <v>891</v>
      </c>
      <c r="N16" t="s">
        <v>898</v>
      </c>
      <c r="P16" t="s">
        <v>960</v>
      </c>
      <c r="Q16" t="s">
        <v>993</v>
      </c>
      <c r="S16" t="s">
        <v>1044</v>
      </c>
      <c r="T16" t="s">
        <v>551</v>
      </c>
    </row>
    <row r="17" spans="2:20" x14ac:dyDescent="0.25">
      <c r="B17" t="s">
        <v>528</v>
      </c>
      <c r="C17" t="s">
        <v>646</v>
      </c>
      <c r="J17" t="s">
        <v>826</v>
      </c>
      <c r="K17" t="s">
        <v>807</v>
      </c>
      <c r="M17" t="s">
        <v>869</v>
      </c>
      <c r="N17" t="s">
        <v>868</v>
      </c>
      <c r="P17" t="s">
        <v>963</v>
      </c>
      <c r="Q17" t="s">
        <v>884</v>
      </c>
      <c r="S17" t="s">
        <v>1024</v>
      </c>
      <c r="T17" t="s">
        <v>899</v>
      </c>
    </row>
    <row r="18" spans="2:20" x14ac:dyDescent="0.25">
      <c r="B18" t="s">
        <v>536</v>
      </c>
      <c r="C18" t="s">
        <v>665</v>
      </c>
      <c r="J18" t="s">
        <v>827</v>
      </c>
      <c r="K18" t="s">
        <v>828</v>
      </c>
      <c r="M18" t="s">
        <v>870</v>
      </c>
      <c r="N18" t="s">
        <v>822</v>
      </c>
      <c r="P18" t="s">
        <v>940</v>
      </c>
      <c r="Q18" t="s">
        <v>835</v>
      </c>
      <c r="S18" t="s">
        <v>1036</v>
      </c>
      <c r="T18" t="s">
        <v>564</v>
      </c>
    </row>
    <row r="19" spans="2:20" x14ac:dyDescent="0.25">
      <c r="B19" t="s">
        <v>560</v>
      </c>
      <c r="C19" t="s">
        <v>561</v>
      </c>
      <c r="J19" t="s">
        <v>829</v>
      </c>
      <c r="K19" t="s">
        <v>795</v>
      </c>
      <c r="M19" t="s">
        <v>859</v>
      </c>
      <c r="N19" t="s">
        <v>811</v>
      </c>
      <c r="P19" t="s">
        <v>959</v>
      </c>
      <c r="Q19" t="s">
        <v>877</v>
      </c>
      <c r="S19" t="s">
        <v>1051</v>
      </c>
      <c r="T19" t="s">
        <v>1057</v>
      </c>
    </row>
    <row r="20" spans="2:20" x14ac:dyDescent="0.25">
      <c r="B20" t="s">
        <v>540</v>
      </c>
      <c r="C20" t="s">
        <v>669</v>
      </c>
      <c r="J20" t="s">
        <v>830</v>
      </c>
      <c r="K20" t="s">
        <v>831</v>
      </c>
      <c r="M20" t="s">
        <v>876</v>
      </c>
      <c r="N20" t="s">
        <v>868</v>
      </c>
      <c r="P20" t="s">
        <v>958</v>
      </c>
      <c r="Q20" t="s">
        <v>822</v>
      </c>
      <c r="S20" t="s">
        <v>1054</v>
      </c>
      <c r="T20" t="s">
        <v>564</v>
      </c>
    </row>
    <row r="21" spans="2:20" x14ac:dyDescent="0.25">
      <c r="B21" t="s">
        <v>523</v>
      </c>
      <c r="C21" t="s">
        <v>565</v>
      </c>
      <c r="J21" t="s">
        <v>832</v>
      </c>
      <c r="K21" t="s">
        <v>833</v>
      </c>
      <c r="M21" t="s">
        <v>878</v>
      </c>
      <c r="N21" t="s">
        <v>822</v>
      </c>
      <c r="P21" t="s">
        <v>924</v>
      </c>
      <c r="Q21" t="s">
        <v>828</v>
      </c>
      <c r="S21" t="s">
        <v>1028</v>
      </c>
      <c r="T21" t="s">
        <v>553</v>
      </c>
    </row>
    <row r="22" spans="2:20" x14ac:dyDescent="0.25">
      <c r="B22" t="s">
        <v>532</v>
      </c>
      <c r="C22" t="s">
        <v>565</v>
      </c>
      <c r="J22" t="s">
        <v>834</v>
      </c>
      <c r="K22" t="s">
        <v>835</v>
      </c>
      <c r="M22" t="s">
        <v>889</v>
      </c>
      <c r="N22" t="s">
        <v>900</v>
      </c>
      <c r="P22" t="s">
        <v>930</v>
      </c>
      <c r="Q22" t="s">
        <v>931</v>
      </c>
      <c r="S22" t="s">
        <v>1048</v>
      </c>
      <c r="T22" t="s">
        <v>553</v>
      </c>
    </row>
    <row r="23" spans="2:20" x14ac:dyDescent="0.25">
      <c r="B23" t="s">
        <v>671</v>
      </c>
      <c r="C23" t="s">
        <v>562</v>
      </c>
      <c r="J23" t="s">
        <v>836</v>
      </c>
      <c r="K23" t="s">
        <v>837</v>
      </c>
      <c r="M23" t="s">
        <v>892</v>
      </c>
      <c r="N23" t="s">
        <v>785</v>
      </c>
      <c r="P23" t="s">
        <v>953</v>
      </c>
      <c r="Q23" t="s">
        <v>994</v>
      </c>
      <c r="S23" t="s">
        <v>1053</v>
      </c>
      <c r="T23" t="s">
        <v>873</v>
      </c>
    </row>
    <row r="24" spans="2:20" x14ac:dyDescent="0.25">
      <c r="B24" t="s">
        <v>535</v>
      </c>
      <c r="C24" t="s">
        <v>653</v>
      </c>
      <c r="J24" t="s">
        <v>838</v>
      </c>
      <c r="K24" t="s">
        <v>785</v>
      </c>
      <c r="M24" t="s">
        <v>888</v>
      </c>
      <c r="N24" t="s">
        <v>877</v>
      </c>
      <c r="P24" t="s">
        <v>932</v>
      </c>
      <c r="Q24" t="s">
        <v>822</v>
      </c>
      <c r="S24" t="s">
        <v>1026</v>
      </c>
      <c r="T24" t="s">
        <v>669</v>
      </c>
    </row>
    <row r="25" spans="2:20" x14ac:dyDescent="0.25">
      <c r="B25" t="s">
        <v>538</v>
      </c>
      <c r="C25" t="s">
        <v>667</v>
      </c>
      <c r="J25" t="s">
        <v>839</v>
      </c>
      <c r="K25" t="s">
        <v>840</v>
      </c>
      <c r="M25" t="s">
        <v>886</v>
      </c>
      <c r="N25" t="s">
        <v>877</v>
      </c>
      <c r="P25" t="s">
        <v>979</v>
      </c>
      <c r="Q25" t="s">
        <v>822</v>
      </c>
      <c r="S25" t="s">
        <v>1064</v>
      </c>
      <c r="T25" t="s">
        <v>828</v>
      </c>
    </row>
    <row r="26" spans="2:20" x14ac:dyDescent="0.25">
      <c r="B26" t="s">
        <v>545</v>
      </c>
      <c r="C26" t="s">
        <v>553</v>
      </c>
      <c r="J26" t="s">
        <v>841</v>
      </c>
      <c r="K26" t="s">
        <v>798</v>
      </c>
      <c r="M26" t="s">
        <v>897</v>
      </c>
      <c r="N26" t="s">
        <v>785</v>
      </c>
      <c r="P26" t="s">
        <v>934</v>
      </c>
      <c r="Q26" t="s">
        <v>865</v>
      </c>
      <c r="S26" t="s">
        <v>1040</v>
      </c>
      <c r="T26" t="s">
        <v>565</v>
      </c>
    </row>
    <row r="27" spans="2:20" x14ac:dyDescent="0.25">
      <c r="B27" t="s">
        <v>541</v>
      </c>
      <c r="C27" t="s">
        <v>562</v>
      </c>
      <c r="J27" t="s">
        <v>842</v>
      </c>
      <c r="K27" t="s">
        <v>801</v>
      </c>
      <c r="M27" t="s">
        <v>862</v>
      </c>
      <c r="N27" t="s">
        <v>863</v>
      </c>
      <c r="P27" t="s">
        <v>1006</v>
      </c>
      <c r="Q27" t="s">
        <v>991</v>
      </c>
      <c r="S27" t="s">
        <v>1029</v>
      </c>
      <c r="T27" t="s">
        <v>828</v>
      </c>
    </row>
    <row r="28" spans="2:20" x14ac:dyDescent="0.25">
      <c r="B28" t="s">
        <v>546</v>
      </c>
      <c r="C28" t="s">
        <v>557</v>
      </c>
      <c r="M28" t="s">
        <v>875</v>
      </c>
      <c r="N28" t="s">
        <v>877</v>
      </c>
      <c r="P28" t="s">
        <v>950</v>
      </c>
      <c r="Q28" t="s">
        <v>884</v>
      </c>
      <c r="S28" t="s">
        <v>1035</v>
      </c>
      <c r="T28" t="s">
        <v>669</v>
      </c>
    </row>
    <row r="29" spans="2:20" x14ac:dyDescent="0.25">
      <c r="B29" t="s">
        <v>518</v>
      </c>
      <c r="C29">
        <v>0</v>
      </c>
      <c r="M29" t="s">
        <v>871</v>
      </c>
      <c r="N29" t="s">
        <v>811</v>
      </c>
      <c r="P29" t="s">
        <v>962</v>
      </c>
      <c r="Q29" t="s">
        <v>995</v>
      </c>
      <c r="S29" t="s">
        <v>1027</v>
      </c>
      <c r="T29" t="s">
        <v>877</v>
      </c>
    </row>
    <row r="30" spans="2:20" x14ac:dyDescent="0.25">
      <c r="B30" t="s">
        <v>537</v>
      </c>
      <c r="C30" t="s">
        <v>645</v>
      </c>
      <c r="M30" t="s">
        <v>881</v>
      </c>
      <c r="N30" t="s">
        <v>884</v>
      </c>
      <c r="P30" t="s">
        <v>939</v>
      </c>
      <c r="Q30" t="s">
        <v>900</v>
      </c>
      <c r="S30" t="s">
        <v>1059</v>
      </c>
      <c r="T30" t="s">
        <v>553</v>
      </c>
    </row>
    <row r="31" spans="2:20" x14ac:dyDescent="0.25">
      <c r="B31" t="s">
        <v>526</v>
      </c>
      <c r="C31" t="s">
        <v>557</v>
      </c>
      <c r="M31" t="s">
        <v>885</v>
      </c>
      <c r="N31" t="s">
        <v>811</v>
      </c>
      <c r="P31" t="s">
        <v>972</v>
      </c>
      <c r="Q31" t="s">
        <v>996</v>
      </c>
      <c r="S31" t="s">
        <v>1034</v>
      </c>
      <c r="T31" t="s">
        <v>564</v>
      </c>
    </row>
    <row r="32" spans="2:20" x14ac:dyDescent="0.25">
      <c r="B32" t="s">
        <v>517</v>
      </c>
      <c r="C32" t="s">
        <v>646</v>
      </c>
      <c r="M32" t="s">
        <v>895</v>
      </c>
      <c r="N32" t="s">
        <v>868</v>
      </c>
      <c r="P32" t="s">
        <v>948</v>
      </c>
      <c r="Q32" t="s">
        <v>863</v>
      </c>
      <c r="S32" t="s">
        <v>1045</v>
      </c>
      <c r="T32" t="s">
        <v>831</v>
      </c>
    </row>
    <row r="33" spans="2:20" x14ac:dyDescent="0.25">
      <c r="B33" s="82" t="s">
        <v>662</v>
      </c>
      <c r="C33" t="s">
        <v>564</v>
      </c>
      <c r="M33" t="s">
        <v>860</v>
      </c>
      <c r="N33" t="s">
        <v>861</v>
      </c>
      <c r="P33" t="s">
        <v>957</v>
      </c>
      <c r="Q33" t="s">
        <v>831</v>
      </c>
      <c r="S33" t="s">
        <v>954</v>
      </c>
      <c r="T33" t="s">
        <v>873</v>
      </c>
    </row>
    <row r="34" spans="2:20" x14ac:dyDescent="0.25">
      <c r="B34" t="s">
        <v>542</v>
      </c>
      <c r="C34" t="s">
        <v>557</v>
      </c>
      <c r="M34" t="s">
        <v>894</v>
      </c>
      <c r="N34" t="s">
        <v>828</v>
      </c>
      <c r="P34" t="s">
        <v>927</v>
      </c>
      <c r="Q34" t="s">
        <v>877</v>
      </c>
      <c r="S34" t="s">
        <v>1021</v>
      </c>
      <c r="T34" t="s">
        <v>551</v>
      </c>
    </row>
    <row r="35" spans="2:20" x14ac:dyDescent="0.25">
      <c r="B35" t="s">
        <v>519</v>
      </c>
      <c r="C35" t="s">
        <v>556</v>
      </c>
      <c r="M35" t="s">
        <v>882</v>
      </c>
      <c r="N35" t="s">
        <v>811</v>
      </c>
      <c r="P35" t="s">
        <v>977</v>
      </c>
      <c r="Q35" t="s">
        <v>809</v>
      </c>
      <c r="S35" t="s">
        <v>1047</v>
      </c>
      <c r="T35" t="s">
        <v>553</v>
      </c>
    </row>
    <row r="36" spans="2:20" x14ac:dyDescent="0.25">
      <c r="B36" t="s">
        <v>533</v>
      </c>
      <c r="C36" t="s">
        <v>555</v>
      </c>
      <c r="P36" t="s">
        <v>949</v>
      </c>
      <c r="Q36" t="s">
        <v>837</v>
      </c>
      <c r="S36" t="s">
        <v>1055</v>
      </c>
      <c r="T36" t="s">
        <v>554</v>
      </c>
    </row>
    <row r="37" spans="2:20" x14ac:dyDescent="0.25">
      <c r="B37" t="s">
        <v>544</v>
      </c>
      <c r="P37" t="s">
        <v>923</v>
      </c>
      <c r="Q37" t="s">
        <v>553</v>
      </c>
      <c r="S37" t="s">
        <v>1038</v>
      </c>
      <c r="T37" t="s">
        <v>669</v>
      </c>
    </row>
    <row r="38" spans="2:20" x14ac:dyDescent="0.25">
      <c r="B38" t="s">
        <v>547</v>
      </c>
      <c r="C38" t="s">
        <v>553</v>
      </c>
      <c r="P38" t="s">
        <v>975</v>
      </c>
      <c r="Q38" t="s">
        <v>997</v>
      </c>
      <c r="S38" t="s">
        <v>1052</v>
      </c>
      <c r="T38" t="s">
        <v>554</v>
      </c>
    </row>
    <row r="39" spans="2:20" x14ac:dyDescent="0.25">
      <c r="B39" t="s">
        <v>543</v>
      </c>
      <c r="C39" t="s">
        <v>558</v>
      </c>
      <c r="P39" t="s">
        <v>952</v>
      </c>
      <c r="Q39" t="s">
        <v>998</v>
      </c>
      <c r="S39" t="s">
        <v>549</v>
      </c>
      <c r="T39" t="s">
        <v>669</v>
      </c>
    </row>
    <row r="40" spans="2:20" x14ac:dyDescent="0.25">
      <c r="B40" t="s">
        <v>651</v>
      </c>
      <c r="C40" t="s">
        <v>553</v>
      </c>
      <c r="P40" t="s">
        <v>999</v>
      </c>
      <c r="Q40" t="s">
        <v>899</v>
      </c>
      <c r="S40" t="s">
        <v>1056</v>
      </c>
      <c r="T40" t="s">
        <v>1058</v>
      </c>
    </row>
    <row r="41" spans="2:20" x14ac:dyDescent="0.25">
      <c r="P41" t="s">
        <v>955</v>
      </c>
      <c r="Q41" t="s">
        <v>822</v>
      </c>
      <c r="S41" t="s">
        <v>1025</v>
      </c>
      <c r="T41" t="s">
        <v>785</v>
      </c>
    </row>
    <row r="42" spans="2:20" x14ac:dyDescent="0.25">
      <c r="P42" t="s">
        <v>988</v>
      </c>
      <c r="Q42" t="s">
        <v>822</v>
      </c>
      <c r="S42" t="s">
        <v>1050</v>
      </c>
      <c r="T42" t="s">
        <v>551</v>
      </c>
    </row>
    <row r="43" spans="2:20" x14ac:dyDescent="0.25">
      <c r="P43" t="s">
        <v>980</v>
      </c>
      <c r="Q43" t="s">
        <v>873</v>
      </c>
    </row>
    <row r="44" spans="2:20" x14ac:dyDescent="0.25">
      <c r="P44" t="s">
        <v>937</v>
      </c>
      <c r="Q44" t="s">
        <v>868</v>
      </c>
    </row>
    <row r="45" spans="2:20" x14ac:dyDescent="0.25">
      <c r="P45" t="s">
        <v>1011</v>
      </c>
      <c r="Q45" t="s">
        <v>822</v>
      </c>
    </row>
    <row r="46" spans="2:20" x14ac:dyDescent="0.25">
      <c r="P46" t="s">
        <v>1000</v>
      </c>
      <c r="Q46" t="s">
        <v>900</v>
      </c>
    </row>
    <row r="47" spans="2:20" x14ac:dyDescent="0.25">
      <c r="P47" t="s">
        <v>973</v>
      </c>
      <c r="Q47" t="s">
        <v>837</v>
      </c>
    </row>
    <row r="48" spans="2:20" x14ac:dyDescent="0.25">
      <c r="P48" t="s">
        <v>1001</v>
      </c>
      <c r="Q48" t="s">
        <v>877</v>
      </c>
    </row>
    <row r="49" spans="16:17" x14ac:dyDescent="0.25">
      <c r="P49" t="s">
        <v>925</v>
      </c>
      <c r="Q49" t="s">
        <v>811</v>
      </c>
    </row>
    <row r="50" spans="16:17" x14ac:dyDescent="0.25">
      <c r="P50" t="s">
        <v>1019</v>
      </c>
      <c r="Q50" t="s">
        <v>863</v>
      </c>
    </row>
    <row r="51" spans="16:17" x14ac:dyDescent="0.25">
      <c r="P51" t="s">
        <v>808</v>
      </c>
      <c r="Q51" t="s">
        <v>803</v>
      </c>
    </row>
    <row r="52" spans="16:17" x14ac:dyDescent="0.25">
      <c r="P52" t="s">
        <v>987</v>
      </c>
      <c r="Q52" t="s">
        <v>811</v>
      </c>
    </row>
    <row r="53" spans="16:17" x14ac:dyDescent="0.25">
      <c r="P53" t="s">
        <v>954</v>
      </c>
      <c r="Q53" t="s">
        <v>803</v>
      </c>
    </row>
    <row r="54" spans="16:17" x14ac:dyDescent="0.25">
      <c r="P54" t="s">
        <v>990</v>
      </c>
      <c r="Q54" t="s">
        <v>811</v>
      </c>
    </row>
    <row r="55" spans="16:17" x14ac:dyDescent="0.25">
      <c r="P55" t="s">
        <v>984</v>
      </c>
      <c r="Q55" t="s">
        <v>898</v>
      </c>
    </row>
    <row r="56" spans="16:17" x14ac:dyDescent="0.25">
      <c r="P56" t="s">
        <v>922</v>
      </c>
      <c r="Q56" t="s">
        <v>863</v>
      </c>
    </row>
    <row r="57" spans="16:17" x14ac:dyDescent="0.25">
      <c r="P57" t="s">
        <v>964</v>
      </c>
      <c r="Q57" t="s">
        <v>787</v>
      </c>
    </row>
    <row r="58" spans="16:17" x14ac:dyDescent="0.25">
      <c r="P58" t="s">
        <v>928</v>
      </c>
      <c r="Q58" t="s">
        <v>877</v>
      </c>
    </row>
    <row r="59" spans="16:17" x14ac:dyDescent="0.25">
      <c r="P59" t="s">
        <v>981</v>
      </c>
      <c r="Q59" t="s">
        <v>1002</v>
      </c>
    </row>
    <row r="60" spans="16:17" x14ac:dyDescent="0.25">
      <c r="P60" t="s">
        <v>935</v>
      </c>
      <c r="Q60" t="s">
        <v>936</v>
      </c>
    </row>
    <row r="61" spans="16:17" x14ac:dyDescent="0.25">
      <c r="P61" t="s">
        <v>976</v>
      </c>
      <c r="Q61" t="s">
        <v>831</v>
      </c>
    </row>
    <row r="62" spans="16:17" x14ac:dyDescent="0.25">
      <c r="P62" t="s">
        <v>974</v>
      </c>
      <c r="Q62" t="s">
        <v>1003</v>
      </c>
    </row>
    <row r="63" spans="16:17" x14ac:dyDescent="0.25">
      <c r="P63" t="s">
        <v>1008</v>
      </c>
      <c r="Q63" t="s">
        <v>991</v>
      </c>
    </row>
    <row r="64" spans="16:17" x14ac:dyDescent="0.25">
      <c r="P64" t="s">
        <v>946</v>
      </c>
      <c r="Q64" t="s">
        <v>945</v>
      </c>
    </row>
    <row r="65" spans="16:17" x14ac:dyDescent="0.25">
      <c r="P65" t="s">
        <v>956</v>
      </c>
      <c r="Q65" t="s">
        <v>817</v>
      </c>
    </row>
    <row r="66" spans="16:17" x14ac:dyDescent="0.25">
      <c r="P66" t="s">
        <v>938</v>
      </c>
      <c r="Q66" t="s">
        <v>868</v>
      </c>
    </row>
    <row r="67" spans="16:17" x14ac:dyDescent="0.25">
      <c r="P67" t="s">
        <v>926</v>
      </c>
      <c r="Q67" t="s">
        <v>811</v>
      </c>
    </row>
    <row r="68" spans="16:17" x14ac:dyDescent="0.25">
      <c r="P68" t="s">
        <v>983</v>
      </c>
      <c r="Q68" t="s">
        <v>787</v>
      </c>
    </row>
    <row r="69" spans="16:17" x14ac:dyDescent="0.25">
      <c r="P69" t="s">
        <v>951</v>
      </c>
      <c r="Q69" t="s">
        <v>828</v>
      </c>
    </row>
    <row r="70" spans="16:17" x14ac:dyDescent="0.25">
      <c r="P70" t="s">
        <v>944</v>
      </c>
      <c r="Q70" t="s">
        <v>809</v>
      </c>
    </row>
    <row r="71" spans="16:17" x14ac:dyDescent="0.25">
      <c r="P71" t="s">
        <v>985</v>
      </c>
      <c r="Q71" t="s">
        <v>669</v>
      </c>
    </row>
    <row r="72" spans="16:17" x14ac:dyDescent="0.25">
      <c r="P72" t="s">
        <v>986</v>
      </c>
      <c r="Q72" t="s">
        <v>1004</v>
      </c>
    </row>
    <row r="73" spans="16:17" x14ac:dyDescent="0.25">
      <c r="P73" t="s">
        <v>968</v>
      </c>
      <c r="Q73" t="s">
        <v>877</v>
      </c>
    </row>
    <row r="74" spans="16:17" x14ac:dyDescent="0.25">
      <c r="P74" t="s">
        <v>933</v>
      </c>
      <c r="Q74" t="s">
        <v>828</v>
      </c>
    </row>
    <row r="75" spans="16:17" x14ac:dyDescent="0.25">
      <c r="P75" t="s">
        <v>965</v>
      </c>
      <c r="Q75" t="s">
        <v>900</v>
      </c>
    </row>
    <row r="76" spans="16:17" x14ac:dyDescent="0.25">
      <c r="P76" t="s">
        <v>947</v>
      </c>
      <c r="Q76" t="s">
        <v>863</v>
      </c>
    </row>
    <row r="77" spans="16:17" x14ac:dyDescent="0.25">
      <c r="P77" t="s">
        <v>929</v>
      </c>
      <c r="Q77" t="s">
        <v>807</v>
      </c>
    </row>
    <row r="78" spans="16:17" x14ac:dyDescent="0.25">
      <c r="P78" t="s">
        <v>839</v>
      </c>
      <c r="Q78" t="s">
        <v>863</v>
      </c>
    </row>
    <row r="79" spans="16:17" x14ac:dyDescent="0.25">
      <c r="P79" t="s">
        <v>971</v>
      </c>
      <c r="Q79" t="s">
        <v>828</v>
      </c>
    </row>
    <row r="80" spans="16:17" x14ac:dyDescent="0.25">
      <c r="P80" t="s">
        <v>969</v>
      </c>
      <c r="Q80" t="s">
        <v>833</v>
      </c>
    </row>
  </sheetData>
  <hyperlinks>
    <hyperlink ref="B33" r:id="rId1" display="http://www.ville-saint-amand-montrond.fr/fr/index.html" xr:uid="{00000000-0004-0000-0100-000000000000}"/>
  </hyperlinks>
  <pageMargins left="0.7" right="0.7" top="0.75" bottom="0.75" header="0.3" footer="0.3"/>
  <pageSetup paperSize="9" orientation="portrait" horizontalDpi="0" verticalDpi="0"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42"/>
  <sheetViews>
    <sheetView tabSelected="1" zoomScale="77" zoomScaleNormal="77" workbookViewId="0">
      <pane ySplit="4" topLeftCell="A34" activePane="bottomLeft" state="frozen"/>
      <selection pane="bottomLeft" activeCell="F79" sqref="F79"/>
    </sheetView>
  </sheetViews>
  <sheetFormatPr baseColWidth="10" defaultRowHeight="15" x14ac:dyDescent="0.25"/>
  <cols>
    <col min="1" max="1" width="26.7109375" style="88" bestFit="1" customWidth="1"/>
    <col min="2" max="2" width="22.7109375" style="1" customWidth="1"/>
    <col min="3" max="3" width="11" style="87" bestFit="1" customWidth="1"/>
    <col min="4" max="4" width="18.85546875" style="87" customWidth="1"/>
    <col min="5" max="5" width="6.85546875" style="87" bestFit="1" customWidth="1"/>
    <col min="6" max="6" width="12.7109375" style="1" customWidth="1"/>
    <col min="7" max="7" width="11" style="87" bestFit="1" customWidth="1"/>
    <col min="8" max="8" width="14" style="87" customWidth="1"/>
    <col min="9" max="9" width="6.85546875" style="87" bestFit="1" customWidth="1"/>
    <col min="10" max="10" width="21.7109375" style="1" customWidth="1"/>
    <col min="11" max="11" width="11" style="87" bestFit="1" customWidth="1"/>
    <col min="12" max="12" width="18.5703125" style="1" customWidth="1"/>
    <col min="13" max="13" width="6.85546875" style="1" bestFit="1" customWidth="1"/>
    <col min="14" max="14" width="20.85546875" style="1" customWidth="1"/>
    <col min="15" max="15" width="11" style="87" bestFit="1" customWidth="1"/>
    <col min="16" max="16" width="13.5703125" style="1" customWidth="1"/>
    <col min="17" max="17" width="6.85546875" style="1" bestFit="1" customWidth="1"/>
    <col min="18" max="18" width="20.42578125" style="1" bestFit="1" customWidth="1"/>
    <col min="19" max="20" width="11.42578125" style="1"/>
    <col min="21" max="21" width="6.85546875" style="1" bestFit="1" customWidth="1"/>
    <col min="22" max="22" width="24.85546875" style="1" customWidth="1"/>
    <col min="23" max="24" width="11.42578125" style="1"/>
    <col min="25" max="25" width="6.85546875" style="1" bestFit="1" customWidth="1"/>
    <col min="26" max="26" width="2.7109375" style="1" customWidth="1"/>
    <col min="27" max="16384" width="11.42578125" style="1"/>
  </cols>
  <sheetData>
    <row r="1" spans="1:25" ht="23.25" customHeight="1" x14ac:dyDescent="0.25">
      <c r="B1" s="182" t="s">
        <v>638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</row>
    <row r="2" spans="1:25" ht="33" customHeight="1" thickBot="1" x14ac:dyDescent="0.3">
      <c r="B2" s="184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</row>
    <row r="3" spans="1:25" s="66" customFormat="1" ht="21" x14ac:dyDescent="0.25">
      <c r="A3" s="197" t="s">
        <v>676</v>
      </c>
      <c r="B3" s="199" t="s">
        <v>0</v>
      </c>
      <c r="C3" s="200"/>
      <c r="D3" s="200"/>
      <c r="E3" s="200"/>
      <c r="F3" s="186" t="s">
        <v>1</v>
      </c>
      <c r="G3" s="187"/>
      <c r="H3" s="187"/>
      <c r="I3" s="188"/>
      <c r="J3" s="189" t="s">
        <v>3</v>
      </c>
      <c r="K3" s="189"/>
      <c r="L3" s="189"/>
      <c r="M3" s="189"/>
      <c r="N3" s="190" t="s">
        <v>2</v>
      </c>
      <c r="O3" s="191"/>
      <c r="P3" s="191"/>
      <c r="Q3" s="192"/>
      <c r="R3" s="193" t="s">
        <v>4</v>
      </c>
      <c r="S3" s="194"/>
      <c r="T3" s="194"/>
      <c r="U3" s="195"/>
      <c r="V3" s="180" t="s">
        <v>566</v>
      </c>
      <c r="W3" s="180"/>
      <c r="X3" s="180"/>
      <c r="Y3" s="181"/>
    </row>
    <row r="4" spans="1:25" s="65" customFormat="1" ht="16.5" thickBot="1" x14ac:dyDescent="0.3">
      <c r="A4" s="198"/>
      <c r="B4" s="67" t="s">
        <v>508</v>
      </c>
      <c r="C4" s="110" t="s">
        <v>509</v>
      </c>
      <c r="D4" s="68" t="s">
        <v>527</v>
      </c>
      <c r="E4" s="68" t="s">
        <v>649</v>
      </c>
      <c r="F4" s="69" t="s">
        <v>508</v>
      </c>
      <c r="G4" s="111" t="s">
        <v>509</v>
      </c>
      <c r="H4" s="70" t="s">
        <v>527</v>
      </c>
      <c r="I4" s="71" t="s">
        <v>649</v>
      </c>
      <c r="J4" s="72" t="s">
        <v>508</v>
      </c>
      <c r="K4" s="112" t="s">
        <v>509</v>
      </c>
      <c r="L4" s="72" t="s">
        <v>527</v>
      </c>
      <c r="M4" s="72" t="s">
        <v>649</v>
      </c>
      <c r="N4" s="73" t="s">
        <v>508</v>
      </c>
      <c r="O4" s="113" t="s">
        <v>509</v>
      </c>
      <c r="P4" s="74" t="s">
        <v>527</v>
      </c>
      <c r="Q4" s="75" t="s">
        <v>649</v>
      </c>
      <c r="R4" s="76" t="s">
        <v>508</v>
      </c>
      <c r="S4" s="77" t="s">
        <v>509</v>
      </c>
      <c r="T4" s="77" t="s">
        <v>527</v>
      </c>
      <c r="U4" s="78" t="s">
        <v>649</v>
      </c>
      <c r="V4" s="79" t="s">
        <v>508</v>
      </c>
      <c r="W4" s="79" t="s">
        <v>509</v>
      </c>
      <c r="X4" s="79" t="s">
        <v>527</v>
      </c>
      <c r="Y4" s="80" t="s">
        <v>649</v>
      </c>
    </row>
    <row r="5" spans="1:25" ht="15.75" x14ac:dyDescent="0.25">
      <c r="A5" s="178" t="s">
        <v>677</v>
      </c>
      <c r="B5" s="2" t="s">
        <v>516</v>
      </c>
      <c r="C5" s="83" t="s">
        <v>511</v>
      </c>
      <c r="D5" s="83" t="s">
        <v>642</v>
      </c>
      <c r="E5" s="83" t="str">
        <f>IF(B5="","",VLOOKUP(B5,Tableau4[],2))</f>
        <v>55mn</v>
      </c>
      <c r="F5" s="91"/>
      <c r="G5" s="92" t="s">
        <v>511</v>
      </c>
      <c r="H5" s="92" t="s">
        <v>654</v>
      </c>
      <c r="I5" s="89" t="str">
        <f>IF(F5="","",VLOOKUP(F5,Tableau1[],2))</f>
        <v/>
      </c>
      <c r="J5" s="6"/>
      <c r="K5" s="101" t="s">
        <v>511</v>
      </c>
      <c r="L5" s="101" t="s">
        <v>901</v>
      </c>
      <c r="M5" s="101" t="str">
        <f>IF(J5="","",VLOOKUP(J5,Tableau5[],2))</f>
        <v/>
      </c>
      <c r="N5" s="122"/>
      <c r="O5" s="102" t="s">
        <v>511</v>
      </c>
      <c r="P5" s="102" t="s">
        <v>655</v>
      </c>
      <c r="Q5" s="103" t="str">
        <f>IF(N5="","",VLOOKUP(N5,Tableau2[],2))</f>
        <v/>
      </c>
      <c r="R5" s="131"/>
      <c r="S5" s="114"/>
      <c r="T5" s="114"/>
      <c r="U5" s="115" t="str">
        <f>IF(R5="","",VLOOKUP(R5,Listedu03[],2))</f>
        <v/>
      </c>
      <c r="V5" s="117"/>
      <c r="W5" s="118"/>
      <c r="X5" s="118"/>
      <c r="Y5" s="119"/>
    </row>
    <row r="6" spans="1:25" ht="16.5" thickBot="1" x14ac:dyDescent="0.3">
      <c r="A6" s="196"/>
      <c r="B6" s="3" t="s">
        <v>517</v>
      </c>
      <c r="C6" s="85" t="s">
        <v>640</v>
      </c>
      <c r="D6" s="85" t="s">
        <v>642</v>
      </c>
      <c r="E6" s="85" t="str">
        <f>IF(B6="","",VLOOKUP(B6,Tableau4[],2))</f>
        <v>45mn</v>
      </c>
      <c r="F6" s="96"/>
      <c r="G6" s="97"/>
      <c r="H6" s="97"/>
      <c r="I6" s="90" t="str">
        <f>IF(F6="","",VLOOKUP(F6,Tableau1[],2))</f>
        <v/>
      </c>
      <c r="J6" s="7"/>
      <c r="K6" s="106"/>
      <c r="L6" s="106"/>
      <c r="M6" s="106" t="str">
        <f>IF(J6="","",VLOOKUP(J6,Tableau5[],2))</f>
        <v/>
      </c>
      <c r="N6" s="104"/>
      <c r="O6" s="105"/>
      <c r="P6" s="105"/>
      <c r="Q6" s="129" t="str">
        <f>IF(N6="","",VLOOKUP(N6,Tableau2[],2))</f>
        <v/>
      </c>
      <c r="R6" s="132"/>
      <c r="S6" s="116"/>
      <c r="T6" s="116"/>
      <c r="U6" s="133" t="str">
        <f>IF(R6="","",VLOOKUP(R6,Listedu03[],2))</f>
        <v/>
      </c>
      <c r="V6" s="120"/>
      <c r="W6" s="121"/>
      <c r="X6" s="121"/>
      <c r="Y6" s="123"/>
    </row>
    <row r="7" spans="1:25" ht="15.75" x14ac:dyDescent="0.25">
      <c r="A7" s="178" t="s">
        <v>678</v>
      </c>
      <c r="B7" s="2" t="s">
        <v>524</v>
      </c>
      <c r="C7" s="83" t="s">
        <v>511</v>
      </c>
      <c r="D7" s="83" t="s">
        <v>642</v>
      </c>
      <c r="E7" s="83" t="str">
        <f>IF(B7="","",VLOOKUP(B7,Tableau4[],2))</f>
        <v>48mn</v>
      </c>
      <c r="F7" s="91"/>
      <c r="G7" s="92" t="s">
        <v>511</v>
      </c>
      <c r="H7" s="92" t="s">
        <v>654</v>
      </c>
      <c r="I7" s="89" t="str">
        <f>IF(F7="","",VLOOKUP(F7,Tableau1[],2))</f>
        <v/>
      </c>
      <c r="J7" s="6"/>
      <c r="K7" s="101" t="s">
        <v>511</v>
      </c>
      <c r="L7" s="101" t="s">
        <v>901</v>
      </c>
      <c r="M7" s="101" t="str">
        <f>IF(J7="","",VLOOKUP(J7,Tableau5[],2))</f>
        <v/>
      </c>
      <c r="N7" s="122"/>
      <c r="O7" s="102" t="s">
        <v>511</v>
      </c>
      <c r="P7" s="102" t="s">
        <v>655</v>
      </c>
      <c r="Q7" s="103" t="str">
        <f>IF(N7="","",VLOOKUP(N7,Tableau2[],2))</f>
        <v/>
      </c>
      <c r="R7" s="131"/>
      <c r="S7" s="114"/>
      <c r="T7" s="114"/>
      <c r="U7" s="115" t="str">
        <f>IF(R7="","",VLOOKUP(R7,Listedu03[],2))</f>
        <v/>
      </c>
      <c r="V7" s="117"/>
      <c r="W7" s="118"/>
      <c r="X7" s="118"/>
      <c r="Y7" s="119"/>
    </row>
    <row r="8" spans="1:25" ht="15.75" x14ac:dyDescent="0.25">
      <c r="A8" s="196"/>
      <c r="B8" s="3" t="s">
        <v>524</v>
      </c>
      <c r="C8" s="85" t="s">
        <v>643</v>
      </c>
      <c r="D8" s="85" t="s">
        <v>642</v>
      </c>
      <c r="E8" s="85" t="str">
        <f>IF(B8="","",VLOOKUP(B8,Tableau4[],2))</f>
        <v>48mn</v>
      </c>
      <c r="F8" s="96"/>
      <c r="G8" s="97"/>
      <c r="H8" s="97"/>
      <c r="I8" s="90" t="str">
        <f>IF(F8="","",VLOOKUP(F8,Tableau1[],2))</f>
        <v/>
      </c>
      <c r="J8" s="7"/>
      <c r="K8" s="106"/>
      <c r="L8" s="106"/>
      <c r="M8" s="106" t="str">
        <f>IF(J8="","",VLOOKUP(J8,Tableau5[],2))</f>
        <v/>
      </c>
      <c r="N8" s="104"/>
      <c r="O8" s="105"/>
      <c r="P8" s="105"/>
      <c r="Q8" s="129" t="str">
        <f>IF(N8="","",VLOOKUP(N8,Tableau2[],2))</f>
        <v/>
      </c>
      <c r="R8" s="132"/>
      <c r="S8" s="116"/>
      <c r="T8" s="116"/>
      <c r="U8" s="133" t="str">
        <f>IF(R8="","",VLOOKUP(R8,Listedu03[],2))</f>
        <v/>
      </c>
      <c r="V8" s="120"/>
      <c r="W8" s="121"/>
      <c r="X8" s="121"/>
      <c r="Y8" s="123"/>
    </row>
    <row r="9" spans="1:25" ht="16.5" thickBot="1" x14ac:dyDescent="0.3">
      <c r="A9" s="179"/>
      <c r="B9" s="4" t="s">
        <v>524</v>
      </c>
      <c r="C9" s="84" t="s">
        <v>640</v>
      </c>
      <c r="D9" s="84" t="s">
        <v>642</v>
      </c>
      <c r="E9" s="84" t="str">
        <f>IF(B9="","",VLOOKUP(B9,Tableau4[],2))</f>
        <v>48mn</v>
      </c>
      <c r="F9" s="93"/>
      <c r="G9" s="94"/>
      <c r="H9" s="94"/>
      <c r="I9" s="95" t="str">
        <f>IF(F9="","",VLOOKUP(F9,Tableau1[],2))</f>
        <v/>
      </c>
      <c r="J9" s="8"/>
      <c r="K9" s="107"/>
      <c r="L9" s="107"/>
      <c r="M9" s="107" t="str">
        <f>IF(J9="","",VLOOKUP(J9,Tableau5[],2))</f>
        <v/>
      </c>
      <c r="N9" s="124"/>
      <c r="O9" s="108"/>
      <c r="P9" s="108"/>
      <c r="Q9" s="130" t="str">
        <f>IF(N9="","",VLOOKUP(N9,Tableau2[],2))</f>
        <v/>
      </c>
      <c r="R9" s="134"/>
      <c r="S9" s="125"/>
      <c r="T9" s="125"/>
      <c r="U9" s="135" t="str">
        <f>IF(R9="","",VLOOKUP(R9,Listedu03[],2))</f>
        <v/>
      </c>
      <c r="V9" s="126"/>
      <c r="W9" s="127"/>
      <c r="X9" s="127"/>
      <c r="Y9" s="128"/>
    </row>
    <row r="10" spans="1:25" ht="15.75" x14ac:dyDescent="0.25">
      <c r="A10" s="178" t="s">
        <v>679</v>
      </c>
      <c r="B10" s="2" t="s">
        <v>647</v>
      </c>
      <c r="C10" s="83" t="s">
        <v>644</v>
      </c>
      <c r="D10" s="83" t="s">
        <v>642</v>
      </c>
      <c r="E10" s="83" t="str">
        <f>IF(B10="","",VLOOKUP(B10,Tableau4[],2))</f>
        <v>36mn</v>
      </c>
      <c r="F10" s="91" t="s">
        <v>818</v>
      </c>
      <c r="G10" s="92"/>
      <c r="H10" s="92"/>
      <c r="I10" s="89" t="str">
        <f>IF(F10="","",VLOOKUP(F10,Tableau1[],2))</f>
        <v>1h05</v>
      </c>
      <c r="J10" s="6"/>
      <c r="K10" s="101" t="s">
        <v>644</v>
      </c>
      <c r="L10" s="101" t="s">
        <v>901</v>
      </c>
      <c r="M10" s="101" t="str">
        <f>IF(J10="","",VLOOKUP(J10,Tableau5[],2))</f>
        <v/>
      </c>
      <c r="N10" s="122" t="s">
        <v>826</v>
      </c>
      <c r="O10" s="102" t="s">
        <v>514</v>
      </c>
      <c r="P10" s="102"/>
      <c r="Q10" s="103" t="str">
        <f>IF(N10="","",VLOOKUP(N10,Tableau2[],2))</f>
        <v>1h06</v>
      </c>
      <c r="R10" s="131"/>
      <c r="S10" s="114"/>
      <c r="T10" s="114"/>
      <c r="U10" s="115" t="str">
        <f>IF(R10="","",VLOOKUP(R10,Listedu03[],2))</f>
        <v/>
      </c>
      <c r="V10" s="117"/>
      <c r="W10" s="118"/>
      <c r="X10" s="118"/>
      <c r="Y10" s="119"/>
    </row>
    <row r="11" spans="1:25" ht="15.75" x14ac:dyDescent="0.25">
      <c r="A11" s="196"/>
      <c r="B11" s="3"/>
      <c r="C11" s="85"/>
      <c r="D11" s="85"/>
      <c r="E11" s="85" t="str">
        <f>IF(B11="","",VLOOKUP(B11,Tableau4[],2))</f>
        <v/>
      </c>
      <c r="F11" s="96"/>
      <c r="G11" s="97"/>
      <c r="H11" s="97"/>
      <c r="I11" s="90" t="str">
        <f>IF(F11="","",VLOOKUP(F11,Tableau1[],2))</f>
        <v/>
      </c>
      <c r="J11" s="7"/>
      <c r="K11" s="106"/>
      <c r="L11" s="106"/>
      <c r="M11" s="106" t="str">
        <f>IF(J11="","",VLOOKUP(J11,Tableau5[],2))</f>
        <v/>
      </c>
      <c r="N11" s="104" t="s">
        <v>841</v>
      </c>
      <c r="O11" s="105" t="s">
        <v>514</v>
      </c>
      <c r="P11" s="105"/>
      <c r="Q11" s="129" t="str">
        <f>IF(N11="","",VLOOKUP(N11,Tableau2[],2))</f>
        <v>1h43</v>
      </c>
      <c r="R11" s="132"/>
      <c r="S11" s="116"/>
      <c r="T11" s="116"/>
      <c r="U11" s="133" t="str">
        <f>IF(R11="","",VLOOKUP(R11,Listedu03[],2))</f>
        <v/>
      </c>
      <c r="V11" s="120"/>
      <c r="W11" s="121"/>
      <c r="X11" s="121"/>
      <c r="Y11" s="123"/>
    </row>
    <row r="12" spans="1:25" ht="15.75" x14ac:dyDescent="0.25">
      <c r="A12" s="196"/>
      <c r="B12" s="3"/>
      <c r="C12" s="85"/>
      <c r="D12" s="85"/>
      <c r="E12" s="85" t="str">
        <f>IF(B12="","",VLOOKUP(B12,Tableau4[],2))</f>
        <v/>
      </c>
      <c r="F12" s="96"/>
      <c r="G12" s="97"/>
      <c r="H12" s="97"/>
      <c r="I12" s="90" t="str">
        <f>IF(F12="","",VLOOKUP(F12,Tableau1[],2))</f>
        <v/>
      </c>
      <c r="J12" s="7"/>
      <c r="K12" s="106"/>
      <c r="L12" s="106"/>
      <c r="M12" s="106" t="str">
        <f>IF(J12="","",VLOOKUP(J12,Tableau5[],2))</f>
        <v/>
      </c>
      <c r="N12" s="104"/>
      <c r="O12" s="105"/>
      <c r="P12" s="105" t="s">
        <v>13</v>
      </c>
      <c r="Q12" s="129" t="str">
        <f>IF(N12="","",VLOOKUP(N12,Tableau2[],2))</f>
        <v/>
      </c>
      <c r="R12" s="132"/>
      <c r="S12" s="116"/>
      <c r="T12" s="116"/>
      <c r="U12" s="133" t="str">
        <f>IF(R12="","",VLOOKUP(R12,Listedu03[],2))</f>
        <v/>
      </c>
      <c r="V12" s="120"/>
      <c r="W12" s="121"/>
      <c r="X12" s="121"/>
      <c r="Y12" s="123"/>
    </row>
    <row r="13" spans="1:25" ht="16.5" thickBot="1" x14ac:dyDescent="0.3">
      <c r="A13" s="179"/>
      <c r="B13" s="4"/>
      <c r="C13" s="84"/>
      <c r="D13" s="84"/>
      <c r="E13" s="84" t="str">
        <f>IF(B13="","",VLOOKUP(B13,Tableau4[],2))</f>
        <v/>
      </c>
      <c r="F13" s="93"/>
      <c r="G13" s="94"/>
      <c r="H13" s="94"/>
      <c r="I13" s="95" t="str">
        <f>IF(F13="","",VLOOKUP(F13,Tableau1[],2))</f>
        <v/>
      </c>
      <c r="J13" s="8"/>
      <c r="K13" s="107"/>
      <c r="L13" s="107"/>
      <c r="M13" s="107" t="str">
        <f>IF(J13="","",VLOOKUP(J13,Tableau5[],2))</f>
        <v/>
      </c>
      <c r="N13" s="124"/>
      <c r="O13" s="108"/>
      <c r="P13" s="108"/>
      <c r="Q13" s="130" t="str">
        <f>IF(N13="","",VLOOKUP(N13,Tableau2[],2))</f>
        <v/>
      </c>
      <c r="R13" s="134"/>
      <c r="S13" s="125"/>
      <c r="T13" s="125"/>
      <c r="U13" s="135" t="str">
        <f>IF(R13="","",VLOOKUP(R13,Listedu03[],2))</f>
        <v/>
      </c>
      <c r="V13" s="126"/>
      <c r="W13" s="127"/>
      <c r="X13" s="127"/>
      <c r="Y13" s="128"/>
    </row>
    <row r="14" spans="1:25" ht="15.75" x14ac:dyDescent="0.25">
      <c r="A14" s="178" t="s">
        <v>680</v>
      </c>
      <c r="B14" s="2" t="s">
        <v>647</v>
      </c>
      <c r="C14" s="83" t="s">
        <v>644</v>
      </c>
      <c r="D14" s="83"/>
      <c r="E14" s="83" t="str">
        <f>IF(B14="","",VLOOKUP(B14,Tableau4[],2))</f>
        <v>36mn</v>
      </c>
      <c r="F14" s="91"/>
      <c r="G14" s="92"/>
      <c r="H14" s="92"/>
      <c r="I14" s="89" t="str">
        <f>IF(F14="","",VLOOKUP(F14,Tableau1[],2))</f>
        <v/>
      </c>
      <c r="J14" s="6"/>
      <c r="K14" s="101"/>
      <c r="L14" s="101"/>
      <c r="M14" s="101" t="str">
        <f>IF(J14="","",VLOOKUP(J14,Tableau5[],2))</f>
        <v/>
      </c>
      <c r="N14" s="122"/>
      <c r="O14" s="102"/>
      <c r="P14" s="102" t="s">
        <v>13</v>
      </c>
      <c r="Q14" s="103" t="str">
        <f>IF(N14="","",VLOOKUP(N14,Tableau2[],2))</f>
        <v/>
      </c>
      <c r="R14" s="131"/>
      <c r="S14" s="114"/>
      <c r="T14" s="114"/>
      <c r="U14" s="115" t="str">
        <f>IF(R14="","",VLOOKUP(R14,Listedu03[],2))</f>
        <v/>
      </c>
      <c r="V14" s="117"/>
      <c r="W14" s="118"/>
      <c r="X14" s="118"/>
      <c r="Y14" s="119"/>
    </row>
    <row r="15" spans="1:25" ht="15.75" x14ac:dyDescent="0.25">
      <c r="A15" s="196"/>
      <c r="B15" s="3" t="s">
        <v>528</v>
      </c>
      <c r="C15" s="85" t="s">
        <v>515</v>
      </c>
      <c r="D15" s="85" t="s">
        <v>648</v>
      </c>
      <c r="E15" s="85" t="str">
        <f>IF(B15="","",VLOOKUP(B15,Tableau4[],2))</f>
        <v>43mn</v>
      </c>
      <c r="F15" s="96"/>
      <c r="G15" s="97"/>
      <c r="H15" s="97"/>
      <c r="I15" s="90" t="str">
        <f>IF(F15="","",VLOOKUP(F15,Tableau1[],2))</f>
        <v/>
      </c>
      <c r="J15" s="7"/>
      <c r="K15" s="106"/>
      <c r="L15" s="106"/>
      <c r="M15" s="106" t="str">
        <f>IF(J15="","",VLOOKUP(J15,Tableau5[],2))</f>
        <v/>
      </c>
      <c r="N15" s="104"/>
      <c r="O15" s="105"/>
      <c r="P15" s="105"/>
      <c r="Q15" s="129" t="str">
        <f>IF(N15="","",VLOOKUP(N15,Tableau2[],2))</f>
        <v/>
      </c>
      <c r="R15" s="132"/>
      <c r="S15" s="116"/>
      <c r="T15" s="116"/>
      <c r="U15" s="133" t="str">
        <f>IF(R15="","",VLOOKUP(R15,Listedu03[],2))</f>
        <v/>
      </c>
      <c r="V15" s="120"/>
      <c r="W15" s="121"/>
      <c r="X15" s="121"/>
      <c r="Y15" s="123"/>
    </row>
    <row r="16" spans="1:25" ht="15.75" x14ac:dyDescent="0.25">
      <c r="A16" s="196"/>
      <c r="B16" s="3"/>
      <c r="C16" s="85"/>
      <c r="D16" s="85"/>
      <c r="E16" s="85" t="str">
        <f>IF(B16="","",VLOOKUP(B16,Tableau4[],2))</f>
        <v/>
      </c>
      <c r="F16" s="96"/>
      <c r="G16" s="97"/>
      <c r="H16" s="97"/>
      <c r="I16" s="90" t="str">
        <f>IF(F16="","",VLOOKUP(F16,Tableau1[],2))</f>
        <v/>
      </c>
      <c r="J16" s="7"/>
      <c r="K16" s="106"/>
      <c r="L16" s="106"/>
      <c r="M16" s="106" t="str">
        <f>IF(J16="","",VLOOKUP(J16,Tableau5[],2))</f>
        <v/>
      </c>
      <c r="N16" s="104"/>
      <c r="O16" s="105"/>
      <c r="P16" s="105"/>
      <c r="Q16" s="129" t="str">
        <f>IF(N16="","",VLOOKUP(N16,Tableau2[],2))</f>
        <v/>
      </c>
      <c r="R16" s="132"/>
      <c r="S16" s="116"/>
      <c r="T16" s="116"/>
      <c r="U16" s="133" t="str">
        <f>IF(R16="","",VLOOKUP(R16,Listedu03[],2))</f>
        <v/>
      </c>
      <c r="V16" s="120"/>
      <c r="W16" s="121"/>
      <c r="X16" s="121"/>
      <c r="Y16" s="123"/>
    </row>
    <row r="17" spans="1:25" ht="16.5" thickBot="1" x14ac:dyDescent="0.3">
      <c r="A17" s="179"/>
      <c r="B17" s="4"/>
      <c r="C17" s="84"/>
      <c r="D17" s="84"/>
      <c r="E17" s="84" t="str">
        <f>IF(B17="","",VLOOKUP(B17,Tableau4[],2))</f>
        <v/>
      </c>
      <c r="F17" s="93"/>
      <c r="G17" s="94"/>
      <c r="H17" s="94"/>
      <c r="I17" s="95" t="str">
        <f>IF(F17="","",VLOOKUP(F17,Tableau1[],2))</f>
        <v/>
      </c>
      <c r="J17" s="8"/>
      <c r="K17" s="107"/>
      <c r="L17" s="107"/>
      <c r="M17" s="107" t="str">
        <f>IF(J17="","",VLOOKUP(J17,Tableau5[],2))</f>
        <v/>
      </c>
      <c r="N17" s="124"/>
      <c r="O17" s="108"/>
      <c r="P17" s="108"/>
      <c r="Q17" s="130" t="str">
        <f>IF(N17="","",VLOOKUP(N17,Tableau2[],2))</f>
        <v/>
      </c>
      <c r="R17" s="134"/>
      <c r="S17" s="125"/>
      <c r="T17" s="125"/>
      <c r="U17" s="135" t="str">
        <f>IF(R17="","",VLOOKUP(R17,Listedu03[],2))</f>
        <v/>
      </c>
      <c r="V17" s="126"/>
      <c r="W17" s="127"/>
      <c r="X17" s="127"/>
      <c r="Y17" s="128"/>
    </row>
    <row r="18" spans="1:25" ht="15.75" x14ac:dyDescent="0.25">
      <c r="A18" s="178" t="s">
        <v>681</v>
      </c>
      <c r="B18" s="2" t="s">
        <v>552</v>
      </c>
      <c r="C18" s="83" t="s">
        <v>513</v>
      </c>
      <c r="D18" s="83" t="s">
        <v>642</v>
      </c>
      <c r="E18" s="83" t="str">
        <f>IF(B18="","",VLOOKUP(B18,Tableau4[],2))</f>
        <v>40mn</v>
      </c>
      <c r="F18" s="91"/>
      <c r="G18" s="92" t="s">
        <v>513</v>
      </c>
      <c r="H18" s="92" t="s">
        <v>654</v>
      </c>
      <c r="I18" s="89" t="str">
        <f>IF(F18="","",VLOOKUP(F18,Tableau1[],2))</f>
        <v/>
      </c>
      <c r="J18" s="6"/>
      <c r="K18" s="101" t="s">
        <v>513</v>
      </c>
      <c r="L18" s="101" t="s">
        <v>901</v>
      </c>
      <c r="M18" s="101" t="str">
        <f>IF(J18="","",VLOOKUP(J18,Tableau5[],2))</f>
        <v/>
      </c>
      <c r="N18" s="122"/>
      <c r="O18" s="102" t="s">
        <v>513</v>
      </c>
      <c r="P18" s="102" t="s">
        <v>655</v>
      </c>
      <c r="Q18" s="103" t="str">
        <f>IF(N18="","",VLOOKUP(N18,Tableau2[],2))</f>
        <v/>
      </c>
      <c r="R18" s="131"/>
      <c r="S18" s="114"/>
      <c r="T18" s="114"/>
      <c r="U18" s="115" t="str">
        <f>IF(R18="","",VLOOKUP(R18,Listedu03[],2))</f>
        <v/>
      </c>
      <c r="V18" s="117"/>
      <c r="W18" s="118"/>
      <c r="X18" s="118"/>
      <c r="Y18" s="119"/>
    </row>
    <row r="19" spans="1:25" ht="16.5" thickBot="1" x14ac:dyDescent="0.3">
      <c r="A19" s="179"/>
      <c r="B19" s="4" t="s">
        <v>552</v>
      </c>
      <c r="C19" s="84" t="s">
        <v>513</v>
      </c>
      <c r="D19" s="84"/>
      <c r="E19" s="84" t="str">
        <f>IF(B19="","",VLOOKUP(B19,Tableau4[],2))</f>
        <v>40mn</v>
      </c>
      <c r="F19" s="93"/>
      <c r="G19" s="94"/>
      <c r="H19" s="94"/>
      <c r="I19" s="95" t="str">
        <f>IF(F19="","",VLOOKUP(F19,Tableau1[],2))</f>
        <v/>
      </c>
      <c r="J19" s="8"/>
      <c r="K19" s="107"/>
      <c r="L19" s="107"/>
      <c r="M19" s="107" t="str">
        <f>IF(J19="","",VLOOKUP(J19,Tableau5[],2))</f>
        <v/>
      </c>
      <c r="N19" s="124"/>
      <c r="O19" s="108"/>
      <c r="P19" s="108"/>
      <c r="Q19" s="130" t="str">
        <f>IF(N19="","",VLOOKUP(N19,Tableau2[],2))</f>
        <v/>
      </c>
      <c r="R19" s="134"/>
      <c r="S19" s="125"/>
      <c r="T19" s="125"/>
      <c r="U19" s="135" t="str">
        <f>IF(R19="","",VLOOKUP(R19,Listedu03[],2))</f>
        <v/>
      </c>
      <c r="V19" s="126"/>
      <c r="W19" s="127"/>
      <c r="X19" s="127"/>
      <c r="Y19" s="128"/>
    </row>
    <row r="20" spans="1:25" ht="15" customHeight="1" x14ac:dyDescent="0.25">
      <c r="A20" s="178" t="s">
        <v>682</v>
      </c>
      <c r="B20" s="2" t="s">
        <v>552</v>
      </c>
      <c r="C20" s="83" t="s">
        <v>513</v>
      </c>
      <c r="D20" s="83" t="s">
        <v>642</v>
      </c>
      <c r="E20" s="83" t="str">
        <f>IF(B20="","",VLOOKUP(B20,Tableau4[],2))</f>
        <v>40mn</v>
      </c>
      <c r="F20" s="91"/>
      <c r="G20" s="92" t="s">
        <v>513</v>
      </c>
      <c r="H20" s="92" t="s">
        <v>654</v>
      </c>
      <c r="I20" s="89" t="str">
        <f>IF(F20="","",VLOOKUP(F20,Tableau1[],2))</f>
        <v/>
      </c>
      <c r="J20" s="6"/>
      <c r="K20" s="101" t="s">
        <v>513</v>
      </c>
      <c r="L20" s="101" t="s">
        <v>901</v>
      </c>
      <c r="M20" s="101" t="str">
        <f>IF(J20="","",VLOOKUP(J20,Tableau5[],2))</f>
        <v/>
      </c>
      <c r="N20" s="122"/>
      <c r="O20" s="102" t="s">
        <v>513</v>
      </c>
      <c r="P20" s="102" t="s">
        <v>655</v>
      </c>
      <c r="Q20" s="103" t="str">
        <f>IF(N20="","",VLOOKUP(N20,Tableau2[],2))</f>
        <v/>
      </c>
      <c r="R20" s="131"/>
      <c r="S20" s="114"/>
      <c r="T20" s="114"/>
      <c r="U20" s="115" t="str">
        <f>IF(R20="","",VLOOKUP(R20,Listedu03[],2))</f>
        <v/>
      </c>
      <c r="V20" s="117"/>
      <c r="W20" s="118"/>
      <c r="X20" s="118"/>
      <c r="Y20" s="119"/>
    </row>
    <row r="21" spans="1:25" ht="15.75" customHeight="1" thickBot="1" x14ac:dyDescent="0.3">
      <c r="A21" s="179"/>
      <c r="B21" s="4"/>
      <c r="C21" s="84"/>
      <c r="D21" s="84"/>
      <c r="E21" s="84" t="str">
        <f>IF(B21="","",VLOOKUP(B21,Tableau4[],2))</f>
        <v/>
      </c>
      <c r="F21" s="93"/>
      <c r="G21" s="94"/>
      <c r="H21" s="94"/>
      <c r="I21" s="95" t="str">
        <f>IF(F21="","",VLOOKUP(F21,Tableau1[],2))</f>
        <v/>
      </c>
      <c r="J21" s="8"/>
      <c r="K21" s="107"/>
      <c r="L21" s="107"/>
      <c r="M21" s="107" t="str">
        <f>IF(J21="","",VLOOKUP(J21,Tableau5[],2))</f>
        <v/>
      </c>
      <c r="N21" s="124"/>
      <c r="O21" s="108"/>
      <c r="P21" s="108"/>
      <c r="Q21" s="130" t="str">
        <f>IF(N21="","",VLOOKUP(N21,Tableau2[],2))</f>
        <v/>
      </c>
      <c r="R21" s="134"/>
      <c r="S21" s="125"/>
      <c r="T21" s="125"/>
      <c r="U21" s="135" t="str">
        <f>IF(R21="","",VLOOKUP(R21,Listedu03[],2))</f>
        <v/>
      </c>
      <c r="V21" s="126"/>
      <c r="W21" s="127"/>
      <c r="X21" s="127"/>
      <c r="Y21" s="128"/>
    </row>
    <row r="22" spans="1:25" ht="16.5" thickBot="1" x14ac:dyDescent="0.3">
      <c r="A22" s="155" t="s">
        <v>683</v>
      </c>
      <c r="B22" s="5" t="s">
        <v>529</v>
      </c>
      <c r="C22" s="86" t="s">
        <v>514</v>
      </c>
      <c r="D22" s="86" t="s">
        <v>650</v>
      </c>
      <c r="E22" s="86" t="str">
        <f>IF(B22="","",VLOOKUP(B22,Tableau4[],2))</f>
        <v>47mn</v>
      </c>
      <c r="F22" s="98"/>
      <c r="G22" s="99" t="s">
        <v>514</v>
      </c>
      <c r="H22" s="99" t="s">
        <v>780</v>
      </c>
      <c r="I22" s="100" t="str">
        <f>IF(F22="","",VLOOKUP(F22,Tableau1[],2))</f>
        <v/>
      </c>
      <c r="J22" s="9"/>
      <c r="K22" s="109" t="s">
        <v>514</v>
      </c>
      <c r="L22" s="109" t="s">
        <v>902</v>
      </c>
      <c r="M22" s="109" t="str">
        <f>IF(J22="","",VLOOKUP(J22,Tableau5[],2))</f>
        <v/>
      </c>
      <c r="N22" s="146"/>
      <c r="O22" s="141" t="s">
        <v>514</v>
      </c>
      <c r="P22" s="141" t="s">
        <v>846</v>
      </c>
      <c r="Q22" s="147" t="str">
        <f>IF(N22="","",VLOOKUP(N22,Tableau2[],2))</f>
        <v/>
      </c>
      <c r="R22" s="148"/>
      <c r="S22" s="142"/>
      <c r="T22" s="142"/>
      <c r="U22" s="149" t="str">
        <f>IF(R22="","",VLOOKUP(R22,Listedu03[],2))</f>
        <v/>
      </c>
      <c r="V22" s="143"/>
      <c r="W22" s="144"/>
      <c r="X22" s="144"/>
      <c r="Y22" s="145"/>
    </row>
    <row r="23" spans="1:25" ht="15.75" x14ac:dyDescent="0.25">
      <c r="A23" s="178" t="s">
        <v>684</v>
      </c>
      <c r="B23" s="2" t="s">
        <v>529</v>
      </c>
      <c r="C23" s="83" t="s">
        <v>514</v>
      </c>
      <c r="D23" s="83" t="s">
        <v>650</v>
      </c>
      <c r="E23" s="83" t="str">
        <f>IF(B23="","",VLOOKUP(B23,Tableau4[],2))</f>
        <v>47mn</v>
      </c>
      <c r="F23" s="91"/>
      <c r="G23" s="92" t="s">
        <v>514</v>
      </c>
      <c r="H23" s="92" t="s">
        <v>780</v>
      </c>
      <c r="I23" s="89" t="str">
        <f>IF(F23="","",VLOOKUP(F23,Tableau1[],2))</f>
        <v/>
      </c>
      <c r="J23" s="6"/>
      <c r="K23" s="101" t="s">
        <v>514</v>
      </c>
      <c r="L23" s="101" t="s">
        <v>902</v>
      </c>
      <c r="M23" s="101" t="str">
        <f>IF(J23="","",VLOOKUP(J23,Tableau5[],2))</f>
        <v/>
      </c>
      <c r="N23" s="122"/>
      <c r="O23" s="102" t="s">
        <v>514</v>
      </c>
      <c r="P23" s="102" t="s">
        <v>846</v>
      </c>
      <c r="Q23" s="103" t="str">
        <f>IF(N23="","",VLOOKUP(N23,Tableau2[],2))</f>
        <v/>
      </c>
      <c r="R23" s="131"/>
      <c r="S23" s="114"/>
      <c r="T23" s="114"/>
      <c r="U23" s="115" t="str">
        <f>IF(R23="","",VLOOKUP(R23,Listedu03[],2))</f>
        <v/>
      </c>
      <c r="V23" s="117"/>
      <c r="W23" s="118"/>
      <c r="X23" s="118"/>
      <c r="Y23" s="119"/>
    </row>
    <row r="24" spans="1:25" ht="16.5" thickBot="1" x14ac:dyDescent="0.3">
      <c r="A24" s="179"/>
      <c r="B24" s="4" t="s">
        <v>529</v>
      </c>
      <c r="C24" s="84" t="s">
        <v>641</v>
      </c>
      <c r="D24" s="84" t="s">
        <v>642</v>
      </c>
      <c r="E24" s="84" t="str">
        <f>IF(B24="","",VLOOKUP(B24,Tableau4[],2))</f>
        <v>47mn</v>
      </c>
      <c r="F24" s="93"/>
      <c r="G24" s="94"/>
      <c r="H24" s="94"/>
      <c r="I24" s="95" t="str">
        <f>IF(F24="","",VLOOKUP(F24,Tableau1[],2))</f>
        <v/>
      </c>
      <c r="J24" s="8"/>
      <c r="K24" s="107"/>
      <c r="L24" s="107"/>
      <c r="M24" s="107" t="str">
        <f>IF(J24="","",VLOOKUP(J24,Tableau5[],2))</f>
        <v/>
      </c>
      <c r="N24" s="124"/>
      <c r="O24" s="108"/>
      <c r="P24" s="108"/>
      <c r="Q24" s="130" t="str">
        <f>IF(N24="","",VLOOKUP(N24,Tableau2[],2))</f>
        <v/>
      </c>
      <c r="R24" s="134"/>
      <c r="S24" s="125"/>
      <c r="T24" s="125"/>
      <c r="U24" s="135" t="str">
        <f>IF(R24="","",VLOOKUP(R24,Listedu03[],2))</f>
        <v/>
      </c>
      <c r="V24" s="126"/>
      <c r="W24" s="127"/>
      <c r="X24" s="127"/>
      <c r="Y24" s="128"/>
    </row>
    <row r="25" spans="1:25" ht="16.5" thickBot="1" x14ac:dyDescent="0.3">
      <c r="A25" s="156" t="s">
        <v>685</v>
      </c>
      <c r="B25" s="3"/>
      <c r="C25" s="85"/>
      <c r="D25" s="85"/>
      <c r="E25" s="85" t="str">
        <f>IF(B25="","",VLOOKUP(B25,Tableau4[],2))</f>
        <v/>
      </c>
      <c r="F25" s="96"/>
      <c r="G25" s="97"/>
      <c r="H25" s="97"/>
      <c r="I25" s="90" t="str">
        <f>IF(F25="","",VLOOKUP(F25,Tableau1[],2))</f>
        <v/>
      </c>
      <c r="J25" s="7" t="s">
        <v>859</v>
      </c>
      <c r="K25" s="106" t="s">
        <v>512</v>
      </c>
      <c r="L25" s="106" t="s">
        <v>903</v>
      </c>
      <c r="M25" s="106" t="str">
        <f>IF(J25="","",VLOOKUP(J25,Tableau5[],2))</f>
        <v>1h35</v>
      </c>
      <c r="N25" s="104"/>
      <c r="O25" s="105"/>
      <c r="P25" s="105"/>
      <c r="Q25" s="129" t="str">
        <f>IF(N25="","",VLOOKUP(N25,Tableau2[],2))</f>
        <v/>
      </c>
      <c r="R25" s="132"/>
      <c r="S25" s="116"/>
      <c r="T25" s="116"/>
      <c r="U25" s="133" t="str">
        <f>IF(R25="","",VLOOKUP(R25,Listedu03[],2))</f>
        <v/>
      </c>
      <c r="V25" s="120"/>
      <c r="W25" s="121"/>
      <c r="X25" s="121"/>
      <c r="Y25" s="123"/>
    </row>
    <row r="26" spans="1:25" ht="15.75" x14ac:dyDescent="0.25">
      <c r="A26" s="201" t="s">
        <v>686</v>
      </c>
      <c r="B26" s="2" t="s">
        <v>533</v>
      </c>
      <c r="C26" s="83" t="s">
        <v>512</v>
      </c>
      <c r="D26" s="83"/>
      <c r="E26" s="83" t="str">
        <f>IF(B26="","",VLOOKUP(B26,Tableau4[],2))</f>
        <v>34mn</v>
      </c>
      <c r="F26" s="91"/>
      <c r="G26" s="92"/>
      <c r="H26" s="92"/>
      <c r="I26" s="89" t="str">
        <f>IF(F26="","",VLOOKUP(F26,Tableau1[],2))</f>
        <v/>
      </c>
      <c r="J26" s="6" t="s">
        <v>860</v>
      </c>
      <c r="K26" s="101" t="s">
        <v>514</v>
      </c>
      <c r="L26" s="101"/>
      <c r="M26" s="101" t="str">
        <f>IF(J26="","",VLOOKUP(J26,Tableau5[],2))</f>
        <v>1h42</v>
      </c>
      <c r="N26" s="122" t="s">
        <v>794</v>
      </c>
      <c r="O26" s="102" t="s">
        <v>513</v>
      </c>
      <c r="P26" s="102"/>
      <c r="Q26" s="103" t="str">
        <f>IF(N26="","",VLOOKUP(N26,Tableau2[],2))</f>
        <v>1h19</v>
      </c>
      <c r="R26" s="131"/>
      <c r="S26" s="114"/>
      <c r="T26" s="114"/>
      <c r="U26" s="115" t="str">
        <f>IF(R26="","",VLOOKUP(R26,Listedu03[],2))</f>
        <v/>
      </c>
      <c r="V26" s="117"/>
      <c r="W26" s="118"/>
      <c r="X26" s="118"/>
      <c r="Y26" s="119"/>
    </row>
    <row r="27" spans="1:25" ht="15.75" x14ac:dyDescent="0.25">
      <c r="A27" s="202"/>
      <c r="B27" s="3" t="s">
        <v>524</v>
      </c>
      <c r="C27" s="85" t="s">
        <v>512</v>
      </c>
      <c r="D27" s="85"/>
      <c r="E27" s="85" t="str">
        <f>IF(B27="","",VLOOKUP(B27,Tableau4[],2))</f>
        <v>48mn</v>
      </c>
      <c r="F27" s="96"/>
      <c r="G27" s="97"/>
      <c r="H27" s="97"/>
      <c r="I27" s="90" t="str">
        <f>IF(F27="","",VLOOKUP(F27,Tableau1[],2))</f>
        <v/>
      </c>
      <c r="J27" s="7" t="s">
        <v>862</v>
      </c>
      <c r="K27" s="106" t="s">
        <v>512</v>
      </c>
      <c r="L27" s="106"/>
      <c r="M27" s="106" t="str">
        <f>IF(J27="","",VLOOKUP(J27,Tableau5[],2))</f>
        <v>1h25</v>
      </c>
      <c r="N27" s="104" t="s">
        <v>830</v>
      </c>
      <c r="O27" s="105" t="s">
        <v>512</v>
      </c>
      <c r="P27" s="105"/>
      <c r="Q27" s="129" t="str">
        <f>IF(N27="","",VLOOKUP(N27,Tableau2[],2))</f>
        <v>2h05</v>
      </c>
      <c r="R27" s="132"/>
      <c r="S27" s="116"/>
      <c r="T27" s="116"/>
      <c r="U27" s="133" t="str">
        <f>IF(R27="","",VLOOKUP(R27,Listedu03[],2))</f>
        <v/>
      </c>
      <c r="V27" s="120"/>
      <c r="W27" s="121"/>
      <c r="X27" s="121"/>
      <c r="Y27" s="123"/>
    </row>
    <row r="28" spans="1:25" ht="15.75" x14ac:dyDescent="0.25">
      <c r="A28" s="202"/>
      <c r="B28" s="3"/>
      <c r="C28" s="85"/>
      <c r="D28" s="85"/>
      <c r="E28" s="85" t="str">
        <f>IF(B28="","",VLOOKUP(B28,Tableau4[],2))</f>
        <v/>
      </c>
      <c r="F28" s="96"/>
      <c r="G28" s="97"/>
      <c r="H28" s="97"/>
      <c r="I28" s="90" t="str">
        <f>IF(F28="","",VLOOKUP(F28,Tableau1[],2))</f>
        <v/>
      </c>
      <c r="J28" s="7"/>
      <c r="K28" s="106"/>
      <c r="L28" s="106"/>
      <c r="M28" s="106" t="str">
        <f>IF(J28="","",VLOOKUP(J28,Tableau5[],2))</f>
        <v/>
      </c>
      <c r="N28" s="104"/>
      <c r="O28" s="105"/>
      <c r="P28" s="105"/>
      <c r="Q28" s="129" t="str">
        <f>IF(N28="","",VLOOKUP(N28,Tableau2[],2))</f>
        <v/>
      </c>
      <c r="R28" s="132"/>
      <c r="S28" s="116"/>
      <c r="T28" s="116"/>
      <c r="U28" s="133" t="str">
        <f>IF(R28="","",VLOOKUP(R28,Listedu03[],2))</f>
        <v/>
      </c>
      <c r="V28" s="120"/>
      <c r="W28" s="121"/>
      <c r="X28" s="121"/>
      <c r="Y28" s="123"/>
    </row>
    <row r="29" spans="1:25" ht="16.5" thickBot="1" x14ac:dyDescent="0.3">
      <c r="A29" s="203"/>
      <c r="B29" s="4"/>
      <c r="C29" s="84"/>
      <c r="D29" s="84"/>
      <c r="E29" s="84" t="str">
        <f>IF(B29="","",VLOOKUP(B29,Tableau4[],2))</f>
        <v/>
      </c>
      <c r="F29" s="93"/>
      <c r="G29" s="94"/>
      <c r="H29" s="94"/>
      <c r="I29" s="95" t="str">
        <f>IF(F29="","",VLOOKUP(F29,Tableau1[],2))</f>
        <v/>
      </c>
      <c r="J29" s="8"/>
      <c r="K29" s="107"/>
      <c r="L29" s="107"/>
      <c r="M29" s="107" t="str">
        <f>IF(J29="","",VLOOKUP(J29,Tableau5[],2))</f>
        <v/>
      </c>
      <c r="N29" s="124"/>
      <c r="O29" s="108"/>
      <c r="P29" s="108"/>
      <c r="Q29" s="130" t="str">
        <f>IF(N29="","",VLOOKUP(N29,Tableau2[],2))</f>
        <v/>
      </c>
      <c r="R29" s="134"/>
      <c r="S29" s="125"/>
      <c r="T29" s="125"/>
      <c r="U29" s="135" t="str">
        <f>IF(R29="","",VLOOKUP(R29,Listedu03[],2))</f>
        <v/>
      </c>
      <c r="V29" s="126"/>
      <c r="W29" s="127"/>
      <c r="X29" s="127"/>
      <c r="Y29" s="128"/>
    </row>
    <row r="30" spans="1:25" ht="15.75" x14ac:dyDescent="0.25">
      <c r="A30" s="178" t="s">
        <v>687</v>
      </c>
      <c r="B30" s="2" t="s">
        <v>534</v>
      </c>
      <c r="C30" s="83" t="s">
        <v>512</v>
      </c>
      <c r="D30" s="83"/>
      <c r="E30" s="83" t="str">
        <f>IF(B30="","",VLOOKUP(B30,Tableau4[],2))</f>
        <v>37mn</v>
      </c>
      <c r="F30" s="91"/>
      <c r="G30" s="92"/>
      <c r="H30" s="92"/>
      <c r="I30" s="89" t="str">
        <f>IF(F30="","",VLOOKUP(F30,Tableau1[],2))</f>
        <v/>
      </c>
      <c r="J30" s="6" t="s">
        <v>864</v>
      </c>
      <c r="K30" s="101"/>
      <c r="L30" s="101" t="s">
        <v>904</v>
      </c>
      <c r="M30" s="101" t="str">
        <f>IF(J30="","",VLOOKUP(J30,Tableau5[],2))</f>
        <v>1h15</v>
      </c>
      <c r="N30" s="122" t="s">
        <v>810</v>
      </c>
      <c r="O30" s="102" t="s">
        <v>514</v>
      </c>
      <c r="P30" s="102"/>
      <c r="Q30" s="103" t="str">
        <f>IF(N30="","",VLOOKUP(N30,Tableau2[],2))</f>
        <v>1h35</v>
      </c>
      <c r="R30" s="131"/>
      <c r="S30" s="114"/>
      <c r="T30" s="114"/>
      <c r="U30" s="115" t="str">
        <f>IF(R30="","",VLOOKUP(R30,Listedu03[],2))</f>
        <v/>
      </c>
      <c r="V30" s="117"/>
      <c r="W30" s="118"/>
      <c r="X30" s="118"/>
      <c r="Y30" s="119" t="str">
        <f>IF(V30="","",VLOOKUP(V30,Listedu58[],2))</f>
        <v/>
      </c>
    </row>
    <row r="31" spans="1:25" ht="15.75" x14ac:dyDescent="0.25">
      <c r="A31" s="196"/>
      <c r="B31" s="3" t="s">
        <v>535</v>
      </c>
      <c r="C31" s="85" t="s">
        <v>512</v>
      </c>
      <c r="D31" s="85"/>
      <c r="E31" s="85" t="str">
        <f>IF(B31="","",VLOOKUP(B31,Tableau4[],2))</f>
        <v>35mn</v>
      </c>
      <c r="F31" s="96"/>
      <c r="G31" s="97"/>
      <c r="H31" s="97"/>
      <c r="I31" s="90" t="str">
        <f>IF(F31="","",VLOOKUP(F31,Tableau1[],2))</f>
        <v/>
      </c>
      <c r="J31" s="7" t="s">
        <v>864</v>
      </c>
      <c r="K31" s="106"/>
      <c r="L31" s="106" t="s">
        <v>905</v>
      </c>
      <c r="M31" s="106" t="str">
        <f>IF(J31="","",VLOOKUP(J31,Tableau5[],2))</f>
        <v>1h15</v>
      </c>
      <c r="N31" s="104" t="s">
        <v>834</v>
      </c>
      <c r="O31" s="105" t="s">
        <v>512</v>
      </c>
      <c r="P31" s="105"/>
      <c r="Q31" s="129" t="str">
        <f>IF(N31="","",VLOOKUP(N31,Tableau2[],2))</f>
        <v>1h41</v>
      </c>
      <c r="R31" s="132"/>
      <c r="S31" s="116"/>
      <c r="T31" s="116"/>
      <c r="U31" s="133" t="str">
        <f>IF(R31="","",VLOOKUP(R31,Listedu03[],2))</f>
        <v/>
      </c>
      <c r="V31" s="120"/>
      <c r="W31" s="121"/>
      <c r="X31" s="121"/>
      <c r="Y31" s="123" t="str">
        <f>IF(V31="","",VLOOKUP(V31,Listedu58[],2))</f>
        <v/>
      </c>
    </row>
    <row r="32" spans="1:25" ht="16.5" thickBot="1" x14ac:dyDescent="0.3">
      <c r="A32" s="179"/>
      <c r="B32" s="4"/>
      <c r="C32" s="84"/>
      <c r="D32" s="84"/>
      <c r="E32" s="84" t="str">
        <f>IF(B32="","",VLOOKUP(B32,Tableau4[],2))</f>
        <v/>
      </c>
      <c r="F32" s="93"/>
      <c r="G32" s="94"/>
      <c r="H32" s="94"/>
      <c r="I32" s="95" t="str">
        <f>IF(F32="","",VLOOKUP(F32,Tableau1[],2))</f>
        <v/>
      </c>
      <c r="J32" s="8"/>
      <c r="K32" s="107"/>
      <c r="L32" s="107"/>
      <c r="M32" s="107" t="str">
        <f>IF(J32="","",VLOOKUP(J32,Tableau5[],2))</f>
        <v/>
      </c>
      <c r="N32" s="124"/>
      <c r="O32" s="108"/>
      <c r="P32" s="108"/>
      <c r="Q32" s="130" t="str">
        <f>IF(N32="","",VLOOKUP(N32,Tableau2[],2))</f>
        <v/>
      </c>
      <c r="R32" s="134"/>
      <c r="S32" s="125"/>
      <c r="T32" s="125"/>
      <c r="U32" s="135" t="str">
        <f>IF(R32="","",VLOOKUP(R32,Listedu03[],2))</f>
        <v/>
      </c>
      <c r="V32" s="126"/>
      <c r="W32" s="127"/>
      <c r="X32" s="127"/>
      <c r="Y32" s="128" t="str">
        <f>IF(V32="","",VLOOKUP(V32,Listedu58[],2))</f>
        <v/>
      </c>
    </row>
    <row r="33" spans="1:25" ht="15.75" x14ac:dyDescent="0.25">
      <c r="A33" s="178" t="s">
        <v>688</v>
      </c>
      <c r="B33" s="2" t="s">
        <v>530</v>
      </c>
      <c r="C33" s="83" t="s">
        <v>512</v>
      </c>
      <c r="D33" s="83"/>
      <c r="E33" s="83" t="str">
        <f>IF(B33="","",VLOOKUP(B33,Tableau4[],2))</f>
        <v>45mn</v>
      </c>
      <c r="F33" s="91"/>
      <c r="G33" s="92"/>
      <c r="H33" s="92"/>
      <c r="I33" s="89" t="str">
        <f>IF(F33="","",VLOOKUP(F33,Tableau1[],2))</f>
        <v/>
      </c>
      <c r="J33" s="6" t="s">
        <v>866</v>
      </c>
      <c r="K33" s="101" t="s">
        <v>512</v>
      </c>
      <c r="L33" s="101"/>
      <c r="M33" s="101" t="str">
        <f>IF(J33="","",VLOOKUP(J33,Tableau5[],2))</f>
        <v>1h46</v>
      </c>
      <c r="N33" s="122" t="s">
        <v>832</v>
      </c>
      <c r="O33" s="102" t="s">
        <v>512</v>
      </c>
      <c r="P33" s="102"/>
      <c r="Q33" s="103" t="str">
        <f>IF(N33="","",VLOOKUP(N33,Tableau2[],2))</f>
        <v>1h24</v>
      </c>
      <c r="R33" s="131"/>
      <c r="S33" s="114"/>
      <c r="T33" s="114"/>
      <c r="U33" s="115" t="str">
        <f>IF(R33="","",VLOOKUP(R33,Listedu03[],2))</f>
        <v/>
      </c>
      <c r="V33" s="117"/>
      <c r="W33" s="118"/>
      <c r="X33" s="118"/>
      <c r="Y33" s="119" t="str">
        <f>IF(V33="","",VLOOKUP(V33,Listedu58[],2))</f>
        <v/>
      </c>
    </row>
    <row r="34" spans="1:25" ht="16.5" thickBot="1" x14ac:dyDescent="0.3">
      <c r="A34" s="179"/>
      <c r="B34" s="4" t="s">
        <v>521</v>
      </c>
      <c r="C34" s="84" t="s">
        <v>513</v>
      </c>
      <c r="D34" s="84"/>
      <c r="E34" s="84" t="str">
        <f>IF(B34="","",VLOOKUP(B34,Tableau4[],2))</f>
        <v>36mn</v>
      </c>
      <c r="F34" s="93"/>
      <c r="G34" s="94"/>
      <c r="H34" s="94"/>
      <c r="I34" s="95" t="str">
        <f>IF(F34="","",VLOOKUP(F34,Tableau1[],2))</f>
        <v/>
      </c>
      <c r="J34" s="8"/>
      <c r="K34" s="107"/>
      <c r="L34" s="107"/>
      <c r="M34" s="107" t="str">
        <f>IF(J34="","",VLOOKUP(J34,Tableau5[],2))</f>
        <v/>
      </c>
      <c r="N34" s="124"/>
      <c r="O34" s="108"/>
      <c r="P34" s="108"/>
      <c r="Q34" s="130" t="str">
        <f>IF(N34="","",VLOOKUP(N34,Tableau2[],2))</f>
        <v/>
      </c>
      <c r="R34" s="134"/>
      <c r="S34" s="125"/>
      <c r="T34" s="125"/>
      <c r="U34" s="135" t="str">
        <f>IF(R34="","",VLOOKUP(R34,Listedu03[],2))</f>
        <v/>
      </c>
      <c r="V34" s="126"/>
      <c r="W34" s="127"/>
      <c r="X34" s="127"/>
      <c r="Y34" s="128" t="str">
        <f>IF(V34="","",VLOOKUP(V34,Listedu58[],2))</f>
        <v/>
      </c>
    </row>
    <row r="35" spans="1:25" ht="16.5" thickBot="1" x14ac:dyDescent="0.3">
      <c r="A35" s="155" t="s">
        <v>689</v>
      </c>
      <c r="B35" s="5"/>
      <c r="C35" s="86"/>
      <c r="D35" s="86"/>
      <c r="E35" s="86" t="str">
        <f>IF(B35="","",VLOOKUP(B35,Tableau4[],2))</f>
        <v/>
      </c>
      <c r="F35" s="98"/>
      <c r="G35" s="99"/>
      <c r="H35" s="99"/>
      <c r="I35" s="100" t="str">
        <f>IF(F35="","",VLOOKUP(F35,Tableau1[],2))</f>
        <v/>
      </c>
      <c r="J35" s="9" t="s">
        <v>867</v>
      </c>
      <c r="K35" s="109" t="s">
        <v>512</v>
      </c>
      <c r="L35" s="109" t="s">
        <v>903</v>
      </c>
      <c r="M35" s="109" t="str">
        <f>IF(J35="","",VLOOKUP(J35,Tableau5[],2))</f>
        <v>1h05</v>
      </c>
      <c r="N35" s="146"/>
      <c r="O35" s="141"/>
      <c r="P35" s="141"/>
      <c r="Q35" s="147" t="str">
        <f>IF(N35="","",VLOOKUP(N35,Tableau2[],2))</f>
        <v/>
      </c>
      <c r="R35" s="148"/>
      <c r="S35" s="142"/>
      <c r="T35" s="142"/>
      <c r="U35" s="149" t="str">
        <f>IF(R35="","",VLOOKUP(R35,Listedu03[],2))</f>
        <v/>
      </c>
      <c r="V35" s="143"/>
      <c r="W35" s="144"/>
      <c r="X35" s="144"/>
      <c r="Y35" s="145" t="str">
        <f>IF(V35="","",VLOOKUP(V35,Listedu58[],2))</f>
        <v/>
      </c>
    </row>
    <row r="36" spans="1:25" ht="15.75" x14ac:dyDescent="0.25">
      <c r="A36" s="178" t="s">
        <v>690</v>
      </c>
      <c r="B36" s="2" t="s">
        <v>560</v>
      </c>
      <c r="C36" s="83" t="s">
        <v>512</v>
      </c>
      <c r="D36" s="83"/>
      <c r="E36" s="83" t="str">
        <f>IF(B36="","",VLOOKUP(B36,Tableau4[],2))</f>
        <v>44mn</v>
      </c>
      <c r="F36" s="91"/>
      <c r="G36" s="92"/>
      <c r="H36" s="92"/>
      <c r="I36" s="89" t="str">
        <f>IF(F36="","",VLOOKUP(F36,Tableau1[],2))</f>
        <v/>
      </c>
      <c r="J36" s="6" t="s">
        <v>869</v>
      </c>
      <c r="K36" s="101" t="s">
        <v>511</v>
      </c>
      <c r="L36" s="101" t="s">
        <v>906</v>
      </c>
      <c r="M36" s="101" t="str">
        <f>IF(J36="","",VLOOKUP(J36,Tableau5[],2))</f>
        <v>1h40</v>
      </c>
      <c r="N36" s="122" t="s">
        <v>790</v>
      </c>
      <c r="O36" s="102" t="s">
        <v>512</v>
      </c>
      <c r="P36" s="102"/>
      <c r="Q36" s="103" t="str">
        <f>IF(N36="","",VLOOKUP(N36,Tableau2[],2))</f>
        <v>1h34</v>
      </c>
      <c r="R36" s="131"/>
      <c r="S36" s="114"/>
      <c r="T36" s="114"/>
      <c r="U36" s="115" t="str">
        <f>IF(R36="","",VLOOKUP(R36,Listedu03[],2))</f>
        <v/>
      </c>
      <c r="V36" s="117"/>
      <c r="W36" s="118"/>
      <c r="X36" s="118"/>
      <c r="Y36" s="119" t="str">
        <f>IF(V36="","",VLOOKUP(V36,Listedu58[],2))</f>
        <v/>
      </c>
    </row>
    <row r="37" spans="1:25" ht="15.75" x14ac:dyDescent="0.25">
      <c r="A37" s="196"/>
      <c r="B37" s="3"/>
      <c r="C37" s="85"/>
      <c r="D37" s="85"/>
      <c r="E37" s="85" t="str">
        <f>IF(B37="","",VLOOKUP(B37,Tableau4[],2))</f>
        <v/>
      </c>
      <c r="F37" s="96"/>
      <c r="G37" s="97"/>
      <c r="H37" s="97"/>
      <c r="I37" s="90" t="str">
        <f>IF(F37="","",VLOOKUP(F37,Tableau1[],2))</f>
        <v/>
      </c>
      <c r="J37" s="7" t="s">
        <v>869</v>
      </c>
      <c r="K37" s="106"/>
      <c r="L37" s="106" t="s">
        <v>907</v>
      </c>
      <c r="M37" s="106" t="str">
        <f>IF(J37="","",VLOOKUP(J37,Tableau5[],2))</f>
        <v>1h40</v>
      </c>
      <c r="N37" s="104" t="s">
        <v>836</v>
      </c>
      <c r="O37" s="105" t="s">
        <v>512</v>
      </c>
      <c r="P37" s="105"/>
      <c r="Q37" s="129" t="str">
        <f>IF(N37="","",VLOOKUP(N37,Tableau2[],2))</f>
        <v>2h15</v>
      </c>
      <c r="R37" s="132"/>
      <c r="S37" s="116"/>
      <c r="T37" s="116"/>
      <c r="U37" s="133" t="str">
        <f>IF(R37="","",VLOOKUP(R37,Listedu03[],2))</f>
        <v/>
      </c>
      <c r="V37" s="120"/>
      <c r="W37" s="121"/>
      <c r="X37" s="121"/>
      <c r="Y37" s="123" t="str">
        <f>IF(V37="","",VLOOKUP(V37,Listedu58[],2))</f>
        <v/>
      </c>
    </row>
    <row r="38" spans="1:25" ht="16.5" thickBot="1" x14ac:dyDescent="0.3">
      <c r="A38" s="179"/>
      <c r="B38" s="4"/>
      <c r="C38" s="84"/>
      <c r="D38" s="84"/>
      <c r="E38" s="84" t="str">
        <f>IF(B38="","",VLOOKUP(B38,Tableau4[],2))</f>
        <v/>
      </c>
      <c r="F38" s="93"/>
      <c r="G38" s="94"/>
      <c r="H38" s="94"/>
      <c r="I38" s="95" t="str">
        <f>IF(F38="","",VLOOKUP(F38,Tableau1[],2))</f>
        <v/>
      </c>
      <c r="J38" s="8"/>
      <c r="K38" s="107"/>
      <c r="L38" s="107"/>
      <c r="M38" s="107" t="str">
        <f>IF(J38="","",VLOOKUP(J38,Tableau5[],2))</f>
        <v/>
      </c>
      <c r="N38" s="124"/>
      <c r="O38" s="108"/>
      <c r="P38" s="108"/>
      <c r="Q38" s="130" t="str">
        <f>IF(N38="","",VLOOKUP(N38,Tableau2[],2))</f>
        <v/>
      </c>
      <c r="R38" s="134"/>
      <c r="S38" s="125"/>
      <c r="T38" s="125"/>
      <c r="U38" s="135" t="str">
        <f>IF(R38="","",VLOOKUP(R38,Listedu03[],2))</f>
        <v/>
      </c>
      <c r="V38" s="126"/>
      <c r="W38" s="127"/>
      <c r="X38" s="127"/>
      <c r="Y38" s="128" t="str">
        <f>IF(V38="","",VLOOKUP(V38,Listedu58[],2))</f>
        <v/>
      </c>
    </row>
    <row r="39" spans="1:25" ht="15.75" x14ac:dyDescent="0.25">
      <c r="A39" s="178" t="s">
        <v>691</v>
      </c>
      <c r="B39" s="2" t="s">
        <v>534</v>
      </c>
      <c r="C39" s="83" t="s">
        <v>512</v>
      </c>
      <c r="D39" s="83"/>
      <c r="E39" s="83" t="str">
        <f>IF(B39="","",VLOOKUP(B39,Tableau4[],2))</f>
        <v>37mn</v>
      </c>
      <c r="F39" s="91"/>
      <c r="G39" s="92"/>
      <c r="H39" s="92"/>
      <c r="I39" s="89" t="str">
        <f>IF(F39="","",VLOOKUP(F39,Tableau1[],2))</f>
        <v/>
      </c>
      <c r="J39" s="6" t="s">
        <v>870</v>
      </c>
      <c r="K39" s="101" t="s">
        <v>514</v>
      </c>
      <c r="L39" s="101"/>
      <c r="M39" s="101" t="str">
        <f>IF(J39="","",VLOOKUP(J39,Tableau5[],2))</f>
        <v>1h30</v>
      </c>
      <c r="N39" s="122" t="s">
        <v>797</v>
      </c>
      <c r="O39" s="102" t="s">
        <v>513</v>
      </c>
      <c r="P39" s="102"/>
      <c r="Q39" s="103" t="str">
        <f>IF(N39="","",VLOOKUP(N39,Tableau2[],2))</f>
        <v>1h43</v>
      </c>
      <c r="R39" s="131"/>
      <c r="S39" s="114"/>
      <c r="T39" s="114"/>
      <c r="U39" s="115" t="str">
        <f>IF(R39="","",VLOOKUP(R39,Listedu03[],2))</f>
        <v/>
      </c>
      <c r="V39" s="117"/>
      <c r="W39" s="118"/>
      <c r="X39" s="118"/>
      <c r="Y39" s="119" t="str">
        <f>IF(V39="","",VLOOKUP(V39,Listedu58[],2))</f>
        <v/>
      </c>
    </row>
    <row r="40" spans="1:25" ht="16.5" thickBot="1" x14ac:dyDescent="0.3">
      <c r="A40" s="179"/>
      <c r="B40" s="4"/>
      <c r="C40" s="84"/>
      <c r="D40" s="84"/>
      <c r="E40" s="84" t="str">
        <f>IF(B40="","",VLOOKUP(B40,Tableau4[],2))</f>
        <v/>
      </c>
      <c r="F40" s="93"/>
      <c r="G40" s="94"/>
      <c r="H40" s="94"/>
      <c r="I40" s="95" t="str">
        <f>IF(F40="","",VLOOKUP(F40,Tableau1[],2))</f>
        <v/>
      </c>
      <c r="J40" s="8"/>
      <c r="K40" s="107"/>
      <c r="L40" s="107"/>
      <c r="M40" s="107" t="str">
        <f>IF(J40="","",VLOOKUP(J40,Tableau5[],2))</f>
        <v/>
      </c>
      <c r="N40" s="124" t="s">
        <v>806</v>
      </c>
      <c r="O40" s="108" t="s">
        <v>512</v>
      </c>
      <c r="P40" s="108"/>
      <c r="Q40" s="130" t="str">
        <f>IF(N40="","",VLOOKUP(N40,Tableau2[],2))</f>
        <v>1h06</v>
      </c>
      <c r="R40" s="134"/>
      <c r="S40" s="125"/>
      <c r="T40" s="125"/>
      <c r="U40" s="135" t="str">
        <f>IF(R40="","",VLOOKUP(R40,Listedu03[],2))</f>
        <v/>
      </c>
      <c r="V40" s="126"/>
      <c r="W40" s="127"/>
      <c r="X40" s="127"/>
      <c r="Y40" s="128" t="str">
        <f>IF(V40="","",VLOOKUP(V40,Listedu58[],2))</f>
        <v/>
      </c>
    </row>
    <row r="41" spans="1:25" ht="15.75" x14ac:dyDescent="0.25">
      <c r="A41" s="178" t="s">
        <v>692</v>
      </c>
      <c r="B41" s="2"/>
      <c r="C41" s="83"/>
      <c r="D41" s="83"/>
      <c r="E41" s="83" t="str">
        <f>IF(B41="","",VLOOKUP(B41,Tableau4[],2))</f>
        <v/>
      </c>
      <c r="F41" s="91"/>
      <c r="G41" s="92"/>
      <c r="H41" s="92"/>
      <c r="I41" s="89" t="str">
        <f>IF(F41="","",VLOOKUP(F41,Tableau1[],2))</f>
        <v/>
      </c>
      <c r="J41" s="6"/>
      <c r="K41" s="101"/>
      <c r="L41" s="101"/>
      <c r="M41" s="101" t="str">
        <f>IF(J41="","",VLOOKUP(J41,Tableau5[],2))</f>
        <v/>
      </c>
      <c r="N41" s="122"/>
      <c r="O41" s="102"/>
      <c r="P41" s="102"/>
      <c r="Q41" s="103" t="str">
        <f>IF(N41="","",VLOOKUP(N41,Tableau2[],2))</f>
        <v/>
      </c>
      <c r="R41" s="131"/>
      <c r="S41" s="114"/>
      <c r="T41" s="114"/>
      <c r="U41" s="115" t="str">
        <f>IF(R41="","",VLOOKUP(R41,Listedu03[],2))</f>
        <v/>
      </c>
      <c r="V41" s="117"/>
      <c r="W41" s="118"/>
      <c r="X41" s="118"/>
      <c r="Y41" s="119" t="str">
        <f>IF(V41="","",VLOOKUP(V41,Listedu58[],2))</f>
        <v/>
      </c>
    </row>
    <row r="42" spans="1:25" ht="16.5" thickBot="1" x14ac:dyDescent="0.3">
      <c r="A42" s="179"/>
      <c r="B42" s="4"/>
      <c r="C42" s="84"/>
      <c r="D42" s="84"/>
      <c r="E42" s="84" t="str">
        <f>IF(B42="","",VLOOKUP(B42,Tableau4[],2))</f>
        <v/>
      </c>
      <c r="F42" s="93"/>
      <c r="G42" s="94"/>
      <c r="H42" s="94"/>
      <c r="I42" s="95" t="str">
        <f>IF(F42="","",VLOOKUP(F42,Tableau1[],2))</f>
        <v/>
      </c>
      <c r="J42" s="8"/>
      <c r="K42" s="107"/>
      <c r="L42" s="107"/>
      <c r="M42" s="107" t="str">
        <f>IF(J42="","",VLOOKUP(J42,Tableau5[],2))</f>
        <v/>
      </c>
      <c r="N42" s="124"/>
      <c r="O42" s="108"/>
      <c r="P42" s="108"/>
      <c r="Q42" s="130" t="str">
        <f>IF(N42="","",VLOOKUP(N42,Tableau2[],2))</f>
        <v/>
      </c>
      <c r="R42" s="134"/>
      <c r="S42" s="125"/>
      <c r="T42" s="125"/>
      <c r="U42" s="135" t="str">
        <f>IF(R42="","",VLOOKUP(R42,Listedu03[],2))</f>
        <v/>
      </c>
      <c r="V42" s="126"/>
      <c r="W42" s="127"/>
      <c r="X42" s="127"/>
      <c r="Y42" s="128" t="str">
        <f>IF(V42="","",VLOOKUP(V42,Listedu58[],2))</f>
        <v/>
      </c>
    </row>
    <row r="43" spans="1:25" ht="15.75" x14ac:dyDescent="0.25">
      <c r="A43" s="178" t="s">
        <v>693</v>
      </c>
      <c r="B43" s="2" t="s">
        <v>522</v>
      </c>
      <c r="C43" s="83" t="s">
        <v>513</v>
      </c>
      <c r="D43" s="83"/>
      <c r="E43" s="83" t="str">
        <f>IF(B43="","",VLOOKUP(B43,Tableau4[],2))</f>
        <v>32mn</v>
      </c>
      <c r="F43" s="91"/>
      <c r="G43" s="92"/>
      <c r="H43" s="92" t="s">
        <v>32</v>
      </c>
      <c r="I43" s="89" t="str">
        <f>IF(F43="","",VLOOKUP(F43,Tableau1[],2))</f>
        <v/>
      </c>
      <c r="J43" s="6" t="s">
        <v>871</v>
      </c>
      <c r="K43" s="101" t="s">
        <v>512</v>
      </c>
      <c r="L43" s="101"/>
      <c r="M43" s="101" t="str">
        <f>IF(J43="","",VLOOKUP(J43,Tableau5[],2))</f>
        <v>1h35</v>
      </c>
      <c r="N43" s="122" t="s">
        <v>841</v>
      </c>
      <c r="O43" s="102" t="s">
        <v>512</v>
      </c>
      <c r="P43" s="102"/>
      <c r="Q43" s="103" t="str">
        <f>IF(N43="","",VLOOKUP(N43,Tableau2[],2))</f>
        <v>1h43</v>
      </c>
      <c r="R43" s="35"/>
      <c r="S43" s="114"/>
      <c r="T43" s="114"/>
      <c r="U43" s="115" t="str">
        <f>IF(R43="","",VLOOKUP(R43,Listedu03[],2))</f>
        <v/>
      </c>
      <c r="V43" s="136"/>
      <c r="W43" s="118"/>
      <c r="X43" s="118"/>
      <c r="Y43" s="119" t="str">
        <f>IF(V43="","",VLOOKUP(V43,Listedu58[],2))</f>
        <v/>
      </c>
    </row>
    <row r="44" spans="1:25" ht="15.75" x14ac:dyDescent="0.25">
      <c r="A44" s="196"/>
      <c r="B44" s="3" t="s">
        <v>545</v>
      </c>
      <c r="C44" s="85" t="s">
        <v>512</v>
      </c>
      <c r="D44" s="85"/>
      <c r="E44" s="85" t="str">
        <f>IF(B44="","",VLOOKUP(B44,Tableau4[],2))</f>
        <v>50mn</v>
      </c>
      <c r="F44" s="96"/>
      <c r="G44" s="97"/>
      <c r="H44" s="97"/>
      <c r="I44" s="90" t="str">
        <f>IF(F44="","",VLOOKUP(F44,Tableau1[],2))</f>
        <v/>
      </c>
      <c r="J44" s="7" t="s">
        <v>867</v>
      </c>
      <c r="K44" s="106" t="s">
        <v>512</v>
      </c>
      <c r="L44" s="106"/>
      <c r="M44" s="106" t="str">
        <f>IF(J44="","",VLOOKUP(J44,Tableau5[],2))</f>
        <v>1h05</v>
      </c>
      <c r="N44" s="104" t="s">
        <v>819</v>
      </c>
      <c r="O44" s="105" t="s">
        <v>514</v>
      </c>
      <c r="P44" s="105"/>
      <c r="Q44" s="129" t="str">
        <f>IF(N44="","",VLOOKUP(N44,Tableau2[],2))</f>
        <v>1h21</v>
      </c>
      <c r="R44" s="36"/>
      <c r="S44" s="116"/>
      <c r="T44" s="116"/>
      <c r="U44" s="133" t="str">
        <f>IF(R44="","",VLOOKUP(R44,Listedu03[],2))</f>
        <v/>
      </c>
      <c r="V44" s="137"/>
      <c r="W44" s="121"/>
      <c r="X44" s="121"/>
      <c r="Y44" s="123" t="str">
        <f>IF(V44="","",VLOOKUP(V44,Listedu58[],2))</f>
        <v/>
      </c>
    </row>
    <row r="45" spans="1:25" ht="16.5" thickBot="1" x14ac:dyDescent="0.3">
      <c r="A45" s="179"/>
      <c r="B45" s="4"/>
      <c r="C45" s="84"/>
      <c r="D45" s="84" t="s">
        <v>29</v>
      </c>
      <c r="E45" s="84" t="str">
        <f>IF(B45="","",VLOOKUP(B45,Tableau4[],2))</f>
        <v/>
      </c>
      <c r="F45" s="93"/>
      <c r="G45" s="94"/>
      <c r="H45" s="94"/>
      <c r="I45" s="95" t="str">
        <f>IF(F45="","",VLOOKUP(F45,Tableau1[],2))</f>
        <v/>
      </c>
      <c r="J45" s="8" t="s">
        <v>867</v>
      </c>
      <c r="K45" s="107" t="s">
        <v>640</v>
      </c>
      <c r="L45" s="107" t="s">
        <v>908</v>
      </c>
      <c r="M45" s="107" t="str">
        <f>IF(J45="","",VLOOKUP(J45,Tableau5[],2))</f>
        <v>1h05</v>
      </c>
      <c r="N45" s="124"/>
      <c r="O45" s="108"/>
      <c r="P45" s="108"/>
      <c r="Q45" s="130" t="str">
        <f>IF(N45="","",VLOOKUP(N45,Tableau2[],2))</f>
        <v/>
      </c>
      <c r="R45" s="37"/>
      <c r="S45" s="125"/>
      <c r="T45" s="125"/>
      <c r="U45" s="135" t="str">
        <f>IF(R45="","",VLOOKUP(R45,Listedu03[],2))</f>
        <v/>
      </c>
      <c r="V45" s="138"/>
      <c r="W45" s="127"/>
      <c r="X45" s="127"/>
      <c r="Y45" s="128" t="str">
        <f>IF(V45="","",VLOOKUP(V45,Listedu58[],2))</f>
        <v/>
      </c>
    </row>
    <row r="46" spans="1:25" ht="15.75" x14ac:dyDescent="0.25">
      <c r="A46" s="178" t="s">
        <v>694</v>
      </c>
      <c r="B46" s="2"/>
      <c r="C46" s="83"/>
      <c r="D46" s="83" t="s">
        <v>30</v>
      </c>
      <c r="E46" s="83" t="str">
        <f>IF(B46="","",VLOOKUP(B46,Tableau4[],2))</f>
        <v/>
      </c>
      <c r="F46" s="91"/>
      <c r="G46" s="92"/>
      <c r="H46" s="92" t="s">
        <v>32</v>
      </c>
      <c r="I46" s="89" t="str">
        <f>IF(F46="","",VLOOKUP(F46,Tableau1[],2))</f>
        <v/>
      </c>
      <c r="J46" s="6" t="s">
        <v>872</v>
      </c>
      <c r="K46" s="101"/>
      <c r="L46" s="101" t="s">
        <v>904</v>
      </c>
      <c r="M46" s="101" t="str">
        <f>IF(J46="","",VLOOKUP(J46,Tableau5[],2))</f>
        <v>1h</v>
      </c>
      <c r="N46" s="122" t="s">
        <v>839</v>
      </c>
      <c r="O46" s="102" t="s">
        <v>514</v>
      </c>
      <c r="P46" s="102"/>
      <c r="Q46" s="103" t="str">
        <f>IF(N46="","",VLOOKUP(N46,Tableau2[],2))</f>
        <v>1h04</v>
      </c>
      <c r="R46" s="35"/>
      <c r="S46" s="114"/>
      <c r="T46" s="114"/>
      <c r="U46" s="115" t="str">
        <f>IF(R46="","",VLOOKUP(R46,Listedu03[],2))</f>
        <v/>
      </c>
      <c r="V46" s="136"/>
      <c r="W46" s="118"/>
      <c r="X46" s="118"/>
      <c r="Y46" s="119" t="str">
        <f>IF(V46="","",VLOOKUP(V46,Listedu58[],2))</f>
        <v/>
      </c>
    </row>
    <row r="47" spans="1:25" ht="15.75" x14ac:dyDescent="0.25">
      <c r="A47" s="196"/>
      <c r="B47" s="3"/>
      <c r="C47" s="85"/>
      <c r="D47" s="85"/>
      <c r="E47" s="85" t="str">
        <f>IF(B47="","",VLOOKUP(B47,Tableau4[],2))</f>
        <v/>
      </c>
      <c r="F47" s="96"/>
      <c r="G47" s="97"/>
      <c r="H47" s="97"/>
      <c r="I47" s="90" t="str">
        <f>IF(F47="","",VLOOKUP(F47,Tableau1[],2))</f>
        <v/>
      </c>
      <c r="J47" s="7" t="s">
        <v>872</v>
      </c>
      <c r="K47" s="106"/>
      <c r="L47" s="106" t="s">
        <v>909</v>
      </c>
      <c r="M47" s="106" t="str">
        <f>IF(J47="","",VLOOKUP(J47,Tableau5[],2))</f>
        <v>1h</v>
      </c>
      <c r="N47" s="104"/>
      <c r="O47" s="105"/>
      <c r="P47" s="105"/>
      <c r="Q47" s="129" t="str">
        <f>IF(N47="","",VLOOKUP(N47,Tableau2[],2))</f>
        <v/>
      </c>
      <c r="R47" s="36"/>
      <c r="S47" s="116"/>
      <c r="T47" s="116"/>
      <c r="U47" s="133" t="str">
        <f>IF(R47="","",VLOOKUP(R47,Listedu03[],2))</f>
        <v/>
      </c>
      <c r="V47" s="137"/>
      <c r="W47" s="121"/>
      <c r="X47" s="121"/>
      <c r="Y47" s="123" t="str">
        <f>IF(V47="","",VLOOKUP(V47,Listedu58[],2))</f>
        <v/>
      </c>
    </row>
    <row r="48" spans="1:25" ht="16.5" thickBot="1" x14ac:dyDescent="0.3">
      <c r="A48" s="179"/>
      <c r="B48" s="4"/>
      <c r="C48" s="84"/>
      <c r="D48" s="84"/>
      <c r="E48" s="84" t="str">
        <f>IF(B48="","",VLOOKUP(B48,Tableau4[],2))</f>
        <v/>
      </c>
      <c r="F48" s="93"/>
      <c r="G48" s="94"/>
      <c r="H48" s="94"/>
      <c r="I48" s="95" t="str">
        <f>IF(F48="","",VLOOKUP(F48,Tableau1[],2))</f>
        <v/>
      </c>
      <c r="J48" s="8"/>
      <c r="K48" s="107"/>
      <c r="L48" s="107"/>
      <c r="M48" s="107" t="str">
        <f>IF(J48="","",VLOOKUP(J48,Tableau5[],2))</f>
        <v/>
      </c>
      <c r="N48" s="124"/>
      <c r="O48" s="108"/>
      <c r="P48" s="108"/>
      <c r="Q48" s="130" t="str">
        <f>IF(N48="","",VLOOKUP(N48,Tableau2[],2))</f>
        <v/>
      </c>
      <c r="R48" s="37"/>
      <c r="S48" s="125"/>
      <c r="T48" s="125"/>
      <c r="U48" s="135" t="str">
        <f>IF(R48="","",VLOOKUP(R48,Listedu03[],2))</f>
        <v/>
      </c>
      <c r="V48" s="138"/>
      <c r="W48" s="127"/>
      <c r="X48" s="127"/>
      <c r="Y48" s="128" t="str">
        <f>IF(V48="","",VLOOKUP(V48,Listedu58[],2))</f>
        <v/>
      </c>
    </row>
    <row r="49" spans="1:25" ht="15.75" x14ac:dyDescent="0.25">
      <c r="A49" s="178" t="s">
        <v>695</v>
      </c>
      <c r="B49" s="2"/>
      <c r="C49" s="83"/>
      <c r="D49" s="83" t="s">
        <v>656</v>
      </c>
      <c r="E49" s="83" t="str">
        <f>IF(B49="","",VLOOKUP(B49,Tableau4[],2))</f>
        <v/>
      </c>
      <c r="F49" s="91"/>
      <c r="G49" s="92"/>
      <c r="H49" s="92"/>
      <c r="I49" s="89" t="str">
        <f>IF(F49="","",VLOOKUP(F49,Tableau1[],2))</f>
        <v/>
      </c>
      <c r="J49" s="6" t="s">
        <v>874</v>
      </c>
      <c r="K49" s="101" t="s">
        <v>514</v>
      </c>
      <c r="L49" s="101"/>
      <c r="M49" s="101" t="str">
        <f>IF(J49="","",VLOOKUP(J49,Tableau5[],2))</f>
        <v>2h</v>
      </c>
      <c r="N49" s="122"/>
      <c r="O49" s="102"/>
      <c r="P49" s="102"/>
      <c r="Q49" s="103" t="str">
        <f>IF(N49="","",VLOOKUP(N49,Tableau2[],2))</f>
        <v/>
      </c>
      <c r="R49" s="35"/>
      <c r="S49" s="114"/>
      <c r="T49" s="114"/>
      <c r="U49" s="115" t="str">
        <f>IF(R49="","",VLOOKUP(R49,Listedu03[],2))</f>
        <v/>
      </c>
      <c r="V49" s="136"/>
      <c r="W49" s="118"/>
      <c r="X49" s="118"/>
      <c r="Y49" s="119" t="str">
        <f>IF(V49="","",VLOOKUP(V49,Listedu58[],2))</f>
        <v/>
      </c>
    </row>
    <row r="50" spans="1:25" ht="15.75" x14ac:dyDescent="0.25">
      <c r="A50" s="196"/>
      <c r="B50" s="3"/>
      <c r="C50" s="85"/>
      <c r="D50" s="85" t="s">
        <v>657</v>
      </c>
      <c r="E50" s="85" t="str">
        <f>IF(B50="","",VLOOKUP(B50,Tableau4[],2))</f>
        <v/>
      </c>
      <c r="F50" s="96"/>
      <c r="G50" s="97"/>
      <c r="H50" s="97"/>
      <c r="I50" s="90" t="str">
        <f>IF(F50="","",VLOOKUP(F50,Tableau1[],2))</f>
        <v/>
      </c>
      <c r="J50" s="7"/>
      <c r="K50" s="106"/>
      <c r="L50" s="106"/>
      <c r="M50" s="106" t="str">
        <f>IF(J50="","",VLOOKUP(J50,Tableau5[],2))</f>
        <v/>
      </c>
      <c r="N50" s="104"/>
      <c r="O50" s="105"/>
      <c r="P50" s="105"/>
      <c r="Q50" s="129" t="str">
        <f>IF(N50="","",VLOOKUP(N50,Tableau2[],2))</f>
        <v/>
      </c>
      <c r="R50" s="36"/>
      <c r="S50" s="116"/>
      <c r="T50" s="116"/>
      <c r="U50" s="133" t="str">
        <f>IF(R50="","",VLOOKUP(R50,Listedu03[],2))</f>
        <v/>
      </c>
      <c r="V50" s="137"/>
      <c r="W50" s="121"/>
      <c r="X50" s="121"/>
      <c r="Y50" s="123" t="str">
        <f>IF(V50="","",VLOOKUP(V50,Listedu58[],2))</f>
        <v/>
      </c>
    </row>
    <row r="51" spans="1:25" ht="16.5" thickBot="1" x14ac:dyDescent="0.3">
      <c r="A51" s="179"/>
      <c r="B51" s="4"/>
      <c r="C51" s="84"/>
      <c r="D51" s="84"/>
      <c r="E51" s="84" t="str">
        <f>IF(B51="","",VLOOKUP(B51,Tableau4[],2))</f>
        <v/>
      </c>
      <c r="F51" s="93"/>
      <c r="G51" s="94"/>
      <c r="H51" s="94"/>
      <c r="I51" s="95" t="str">
        <f>IF(F51="","",VLOOKUP(F51,Tableau1[],2))</f>
        <v/>
      </c>
      <c r="J51" s="8"/>
      <c r="K51" s="107"/>
      <c r="L51" s="107"/>
      <c r="M51" s="107" t="str">
        <f>IF(J51="","",VLOOKUP(J51,Tableau5[],2))</f>
        <v/>
      </c>
      <c r="N51" s="124"/>
      <c r="O51" s="108"/>
      <c r="P51" s="108"/>
      <c r="Q51" s="130" t="str">
        <f>IF(N51="","",VLOOKUP(N51,Tableau2[],2))</f>
        <v/>
      </c>
      <c r="R51" s="37"/>
      <c r="S51" s="125"/>
      <c r="T51" s="125"/>
      <c r="U51" s="135" t="str">
        <f>IF(R51="","",VLOOKUP(R51,Listedu03[],2))</f>
        <v/>
      </c>
      <c r="V51" s="138"/>
      <c r="W51" s="127"/>
      <c r="X51" s="127"/>
      <c r="Y51" s="128" t="str">
        <f>IF(V51="","",VLOOKUP(V51,Listedu58[],2))</f>
        <v/>
      </c>
    </row>
    <row r="52" spans="1:25" ht="15.75" x14ac:dyDescent="0.25">
      <c r="A52" s="178" t="s">
        <v>696</v>
      </c>
      <c r="B52" s="2"/>
      <c r="C52" s="83"/>
      <c r="D52" s="83"/>
      <c r="E52" s="83" t="str">
        <f>IF(B52="","",VLOOKUP(B52,Tableau4[],2))</f>
        <v/>
      </c>
      <c r="F52" s="91"/>
      <c r="G52" s="92"/>
      <c r="H52" s="92"/>
      <c r="I52" s="89" t="str">
        <f>IF(F52="","",VLOOKUP(F52,Tableau1[],2))</f>
        <v/>
      </c>
      <c r="J52" s="6" t="s">
        <v>869</v>
      </c>
      <c r="K52" s="101" t="s">
        <v>512</v>
      </c>
      <c r="L52" s="101" t="s">
        <v>661</v>
      </c>
      <c r="M52" s="101" t="str">
        <f>IF(J52="","",VLOOKUP(J52,Tableau5[],2))</f>
        <v>1h40</v>
      </c>
      <c r="N52" s="122"/>
      <c r="O52" s="102"/>
      <c r="P52" s="102"/>
      <c r="Q52" s="103" t="str">
        <f>IF(N52="","",VLOOKUP(N52,Tableau2[],2))</f>
        <v/>
      </c>
      <c r="R52" s="35"/>
      <c r="S52" s="114"/>
      <c r="T52" s="114"/>
      <c r="U52" s="115" t="str">
        <f>IF(R52="","",VLOOKUP(R52,Listedu03[],2))</f>
        <v/>
      </c>
      <c r="V52" s="136"/>
      <c r="W52" s="118"/>
      <c r="X52" s="118"/>
      <c r="Y52" s="119" t="str">
        <f>IF(V52="","",VLOOKUP(V52,Listedu58[],2))</f>
        <v/>
      </c>
    </row>
    <row r="53" spans="1:25" ht="16.5" thickBot="1" x14ac:dyDescent="0.3">
      <c r="A53" s="179"/>
      <c r="B53" s="4"/>
      <c r="C53" s="84"/>
      <c r="D53" s="84"/>
      <c r="E53" s="84" t="str">
        <f>IF(B53="","",VLOOKUP(B53,Tableau4[],2))</f>
        <v/>
      </c>
      <c r="F53" s="93"/>
      <c r="G53" s="94"/>
      <c r="H53" s="94"/>
      <c r="I53" s="95" t="str">
        <f>IF(F53="","",VLOOKUP(F53,Tableau1[],2))</f>
        <v/>
      </c>
      <c r="J53" s="8"/>
      <c r="K53" s="107"/>
      <c r="L53" s="107"/>
      <c r="M53" s="107" t="str">
        <f>IF(J53="","",VLOOKUP(J53,Tableau5[],2))</f>
        <v/>
      </c>
      <c r="N53" s="124"/>
      <c r="O53" s="108"/>
      <c r="P53" s="108"/>
      <c r="Q53" s="130" t="str">
        <f>IF(N53="","",VLOOKUP(N53,Tableau2[],2))</f>
        <v/>
      </c>
      <c r="R53" s="37"/>
      <c r="S53" s="125"/>
      <c r="T53" s="125"/>
      <c r="U53" s="135" t="str">
        <f>IF(R53="","",VLOOKUP(R53,Listedu03[],2))</f>
        <v/>
      </c>
      <c r="V53" s="138"/>
      <c r="W53" s="127"/>
      <c r="X53" s="127"/>
      <c r="Y53" s="128" t="str">
        <f>IF(V53="","",VLOOKUP(V53,Listedu58[],2))</f>
        <v/>
      </c>
    </row>
    <row r="54" spans="1:25" ht="15.75" x14ac:dyDescent="0.25">
      <c r="A54" s="178" t="s">
        <v>697</v>
      </c>
      <c r="B54" s="2" t="s">
        <v>531</v>
      </c>
      <c r="C54" s="83" t="s">
        <v>511</v>
      </c>
      <c r="D54" s="83" t="s">
        <v>658</v>
      </c>
      <c r="E54" s="83" t="str">
        <f>IF(B54="","",VLOOKUP(B54,Tableau4[],2))</f>
        <v>55mn</v>
      </c>
      <c r="F54" s="91" t="s">
        <v>804</v>
      </c>
      <c r="G54" s="92" t="s">
        <v>512</v>
      </c>
      <c r="H54" s="92"/>
      <c r="I54" s="89" t="str">
        <f>IF(F54="","",VLOOKUP(F54,Tableau1[],2))</f>
        <v>1h00</v>
      </c>
      <c r="J54" s="6" t="s">
        <v>875</v>
      </c>
      <c r="K54" s="101"/>
      <c r="L54" s="101" t="s">
        <v>904</v>
      </c>
      <c r="M54" s="101" t="str">
        <f>IF(J54="","",VLOOKUP(J54,Tableau5[],2))</f>
        <v>2h</v>
      </c>
      <c r="N54" s="122" t="s">
        <v>794</v>
      </c>
      <c r="O54" s="102" t="s">
        <v>512</v>
      </c>
      <c r="P54" s="102" t="s">
        <v>847</v>
      </c>
      <c r="Q54" s="103" t="str">
        <f>IF(N54="","",VLOOKUP(N54,Tableau2[],2))</f>
        <v>1h19</v>
      </c>
      <c r="R54" s="35" t="s">
        <v>932</v>
      </c>
      <c r="S54" s="114" t="s">
        <v>513</v>
      </c>
      <c r="T54" s="114"/>
      <c r="U54" s="115" t="str">
        <f>IF(R54="","",VLOOKUP(R54,Listedu03[],2))</f>
        <v>1h30</v>
      </c>
      <c r="V54" s="136" t="s">
        <v>1034</v>
      </c>
      <c r="W54" s="118" t="s">
        <v>514</v>
      </c>
      <c r="X54" s="118"/>
      <c r="Y54" s="119" t="str">
        <f>IF(V54="","",VLOOKUP(V54,Listedu58[],2))</f>
        <v>45mn</v>
      </c>
    </row>
    <row r="55" spans="1:25" ht="15.75" x14ac:dyDescent="0.25">
      <c r="A55" s="196"/>
      <c r="B55" s="3" t="s">
        <v>531</v>
      </c>
      <c r="C55" s="85" t="s">
        <v>512</v>
      </c>
      <c r="D55" s="85" t="s">
        <v>659</v>
      </c>
      <c r="E55" s="85" t="str">
        <f>IF(B55="","",VLOOKUP(B55,Tableau4[],2))</f>
        <v>55mn</v>
      </c>
      <c r="F55" s="96"/>
      <c r="G55" s="97"/>
      <c r="H55" s="97"/>
      <c r="I55" s="90" t="str">
        <f>IF(F55="","",VLOOKUP(F55,Tableau1[],2))</f>
        <v/>
      </c>
      <c r="J55" s="7"/>
      <c r="K55" s="106"/>
      <c r="L55" s="106"/>
      <c r="M55" s="106" t="str">
        <f>IF(J55="","",VLOOKUP(J55,Tableau5[],2))</f>
        <v/>
      </c>
      <c r="N55" s="104" t="s">
        <v>836</v>
      </c>
      <c r="O55" s="105" t="s">
        <v>512</v>
      </c>
      <c r="P55" s="105" t="s">
        <v>848</v>
      </c>
      <c r="Q55" s="129" t="str">
        <f>IF(N55="","",VLOOKUP(N55,Tableau2[],2))</f>
        <v>2h15</v>
      </c>
      <c r="R55" s="36" t="s">
        <v>808</v>
      </c>
      <c r="S55" s="116" t="s">
        <v>512</v>
      </c>
      <c r="T55" s="116" t="s">
        <v>674</v>
      </c>
      <c r="U55" s="133" t="str">
        <f>IF(R55="","",VLOOKUP(R55,Listedu03[],2))</f>
        <v>1h22</v>
      </c>
      <c r="V55" s="137" t="s">
        <v>1035</v>
      </c>
      <c r="W55" s="121" t="s">
        <v>513</v>
      </c>
      <c r="X55" s="121"/>
      <c r="Y55" s="123" t="str">
        <f>IF(V55="","",VLOOKUP(V55,Listedu58[],2))</f>
        <v>1h05</v>
      </c>
    </row>
    <row r="56" spans="1:25" ht="15.75" x14ac:dyDescent="0.25">
      <c r="A56" s="196"/>
      <c r="B56" s="3" t="s">
        <v>541</v>
      </c>
      <c r="C56" s="85" t="s">
        <v>512</v>
      </c>
      <c r="D56" s="85" t="s">
        <v>660</v>
      </c>
      <c r="E56" s="85" t="str">
        <f>IF(B56="","",VLOOKUP(B56,Tableau4[],2))</f>
        <v>32mn</v>
      </c>
      <c r="F56" s="96"/>
      <c r="G56" s="97"/>
      <c r="H56" s="97"/>
      <c r="I56" s="90" t="str">
        <f>IF(F56="","",VLOOKUP(F56,Tableau1[],2))</f>
        <v/>
      </c>
      <c r="J56" s="7"/>
      <c r="K56" s="106"/>
      <c r="L56" s="106"/>
      <c r="M56" s="106" t="str">
        <f>IF(J56="","",VLOOKUP(J56,Tableau5[],2))</f>
        <v/>
      </c>
      <c r="N56" s="104"/>
      <c r="O56" s="105"/>
      <c r="P56" s="105"/>
      <c r="Q56" s="129" t="str">
        <f>IF(N56="","",VLOOKUP(N56,Tableau2[],2))</f>
        <v/>
      </c>
      <c r="R56" s="36" t="s">
        <v>956</v>
      </c>
      <c r="S56" s="116" t="s">
        <v>513</v>
      </c>
      <c r="T56" s="116"/>
      <c r="U56" s="133" t="str">
        <f>IF(R56="","",VLOOKUP(R56,Listedu03[],2))</f>
        <v>1h18</v>
      </c>
      <c r="V56" s="137"/>
      <c r="W56" s="121"/>
      <c r="X56" s="121"/>
      <c r="Y56" s="123" t="str">
        <f>IF(V56="","",VLOOKUP(V56,Listedu58[],2))</f>
        <v/>
      </c>
    </row>
    <row r="57" spans="1:25" ht="16.5" thickBot="1" x14ac:dyDescent="0.3">
      <c r="A57" s="179"/>
      <c r="B57" s="4"/>
      <c r="C57" s="84"/>
      <c r="D57" s="84"/>
      <c r="E57" s="84" t="str">
        <f>IF(B57="","",VLOOKUP(B57,Tableau4[],2))</f>
        <v/>
      </c>
      <c r="F57" s="93"/>
      <c r="G57" s="94"/>
      <c r="H57" s="94"/>
      <c r="I57" s="95" t="str">
        <f>IF(F57="","",VLOOKUP(F57,Tableau1[],2))</f>
        <v/>
      </c>
      <c r="J57" s="8"/>
      <c r="K57" s="107"/>
      <c r="L57" s="107"/>
      <c r="M57" s="107" t="str">
        <f>IF(J57="","",VLOOKUP(J57,Tableau5[],2))</f>
        <v/>
      </c>
      <c r="N57" s="124"/>
      <c r="O57" s="108"/>
      <c r="P57" s="108"/>
      <c r="Q57" s="130" t="str">
        <f>IF(N57="","",VLOOKUP(N57,Tableau2[],2))</f>
        <v/>
      </c>
      <c r="R57" s="37" t="s">
        <v>957</v>
      </c>
      <c r="S57" s="125" t="s">
        <v>514</v>
      </c>
      <c r="T57" s="125"/>
      <c r="U57" s="135" t="str">
        <f>IF(R57="","",VLOOKUP(R57,Listedu03[],2))</f>
        <v>2h05</v>
      </c>
      <c r="V57" s="138"/>
      <c r="W57" s="127"/>
      <c r="X57" s="127"/>
      <c r="Y57" s="128" t="str">
        <f>IF(V57="","",VLOOKUP(V57,Listedu58[],2))</f>
        <v/>
      </c>
    </row>
    <row r="58" spans="1:25" ht="15.75" x14ac:dyDescent="0.25">
      <c r="A58" s="178" t="s">
        <v>698</v>
      </c>
      <c r="B58" s="2" t="s">
        <v>535</v>
      </c>
      <c r="C58" s="83" t="s">
        <v>512</v>
      </c>
      <c r="D58" s="83"/>
      <c r="E58" s="83" t="str">
        <f>IF(B58="","",VLOOKUP(B58,Tableau4[],2))</f>
        <v>35mn</v>
      </c>
      <c r="F58" s="91"/>
      <c r="G58" s="92"/>
      <c r="H58" s="92"/>
      <c r="I58" s="89" t="str">
        <f>IF(F58="","",VLOOKUP(F58,Tableau1[],2))</f>
        <v/>
      </c>
      <c r="J58" s="6" t="s">
        <v>876</v>
      </c>
      <c r="K58" s="101"/>
      <c r="L58" s="101" t="s">
        <v>904</v>
      </c>
      <c r="M58" s="101" t="str">
        <f>IF(J58="","",VLOOKUP(J58,Tableau5[],2))</f>
        <v>1h40</v>
      </c>
      <c r="N58" s="122"/>
      <c r="O58" s="102"/>
      <c r="P58" s="102"/>
      <c r="Q58" s="103" t="str">
        <f>IF(N58="","",VLOOKUP(N58,Tableau2[],2))</f>
        <v/>
      </c>
      <c r="R58" s="35" t="s">
        <v>940</v>
      </c>
      <c r="S58" s="114" t="s">
        <v>512</v>
      </c>
      <c r="T58" s="114"/>
      <c r="U58" s="115" t="str">
        <f>IF(R58="","",VLOOKUP(R58,Listedu03[],2))</f>
        <v>1h41</v>
      </c>
      <c r="V58" s="136" t="s">
        <v>1036</v>
      </c>
      <c r="W58" s="118" t="s">
        <v>512</v>
      </c>
      <c r="X58" s="118"/>
      <c r="Y58" s="119" t="str">
        <f>IF(V58="","",VLOOKUP(V58,Listedu58[],2))</f>
        <v>45mn</v>
      </c>
    </row>
    <row r="59" spans="1:25" ht="15.75" x14ac:dyDescent="0.25">
      <c r="A59" s="196"/>
      <c r="B59" s="3" t="s">
        <v>548</v>
      </c>
      <c r="C59" s="85" t="s">
        <v>512</v>
      </c>
      <c r="D59" s="85"/>
      <c r="E59" s="85" t="str">
        <f>IF(B59="","",VLOOKUP(B59,Tableau4[],2))</f>
        <v>50mn</v>
      </c>
      <c r="F59" s="96"/>
      <c r="G59" s="97"/>
      <c r="H59" s="97"/>
      <c r="I59" s="90" t="str">
        <f>IF(F59="","",VLOOKUP(F59,Tableau1[],2))</f>
        <v/>
      </c>
      <c r="J59" s="7" t="s">
        <v>876</v>
      </c>
      <c r="K59" s="106"/>
      <c r="L59" s="106" t="s">
        <v>911</v>
      </c>
      <c r="M59" s="106" t="str">
        <f>IF(J59="","",VLOOKUP(J59,Tableau5[],2))</f>
        <v>1h40</v>
      </c>
      <c r="N59" s="104"/>
      <c r="O59" s="105"/>
      <c r="P59" s="105"/>
      <c r="Q59" s="129" t="str">
        <f>IF(N59="","",VLOOKUP(N59,Tableau2[],2))</f>
        <v/>
      </c>
      <c r="R59" s="36" t="s">
        <v>958</v>
      </c>
      <c r="S59" s="116" t="s">
        <v>512</v>
      </c>
      <c r="T59" s="116" t="s">
        <v>674</v>
      </c>
      <c r="U59" s="133" t="str">
        <f>IF(R59="","",VLOOKUP(R59,Listedu03[],2))</f>
        <v>1h30</v>
      </c>
      <c r="V59" s="137"/>
      <c r="W59" s="121"/>
      <c r="X59" s="121"/>
      <c r="Y59" s="123" t="str">
        <f>IF(V59="","",VLOOKUP(V59,Listedu58[],2))</f>
        <v/>
      </c>
    </row>
    <row r="60" spans="1:25" ht="16.5" thickBot="1" x14ac:dyDescent="0.3">
      <c r="A60" s="179"/>
      <c r="B60" s="4"/>
      <c r="C60" s="84"/>
      <c r="D60" s="84"/>
      <c r="E60" s="84" t="str">
        <f>IF(B60="","",VLOOKUP(B60,Tableau4[],2))</f>
        <v/>
      </c>
      <c r="F60" s="93"/>
      <c r="G60" s="94"/>
      <c r="H60" s="94"/>
      <c r="I60" s="95" t="str">
        <f>IF(F60="","",VLOOKUP(F60,Tableau1[],2))</f>
        <v/>
      </c>
      <c r="J60" s="8"/>
      <c r="K60" s="107"/>
      <c r="L60" s="107"/>
      <c r="M60" s="107" t="str">
        <f>IF(J60="","",VLOOKUP(J60,Tableau5[],2))</f>
        <v/>
      </c>
      <c r="N60" s="124"/>
      <c r="O60" s="108"/>
      <c r="P60" s="108"/>
      <c r="Q60" s="130" t="str">
        <f>IF(N60="","",VLOOKUP(N60,Tableau2[],2))</f>
        <v/>
      </c>
      <c r="R60" s="37" t="s">
        <v>959</v>
      </c>
      <c r="S60" s="125" t="s">
        <v>514</v>
      </c>
      <c r="T60" s="125"/>
      <c r="U60" s="135" t="str">
        <f>IF(R60="","",VLOOKUP(R60,Listedu03[],2))</f>
        <v>2h</v>
      </c>
      <c r="V60" s="138"/>
      <c r="W60" s="127"/>
      <c r="X60" s="127"/>
      <c r="Y60" s="128" t="str">
        <f>IF(V60="","",VLOOKUP(V60,Listedu58[],2))</f>
        <v/>
      </c>
    </row>
    <row r="61" spans="1:25" ht="15.75" x14ac:dyDescent="0.25">
      <c r="A61" s="178" t="s">
        <v>699</v>
      </c>
      <c r="B61" s="2" t="s">
        <v>552</v>
      </c>
      <c r="C61" s="83" t="s">
        <v>512</v>
      </c>
      <c r="D61" s="83" t="s">
        <v>661</v>
      </c>
      <c r="E61" s="83" t="str">
        <f>IF(B61="","",VLOOKUP(B61,Tableau4[],2))</f>
        <v>40mn</v>
      </c>
      <c r="F61" s="91"/>
      <c r="G61" s="92"/>
      <c r="H61" s="92"/>
      <c r="I61" s="89" t="str">
        <f>IF(F61="","",VLOOKUP(F61,Tableau1[],2))</f>
        <v/>
      </c>
      <c r="J61" s="6" t="s">
        <v>878</v>
      </c>
      <c r="K61" s="101" t="s">
        <v>513</v>
      </c>
      <c r="L61" s="101"/>
      <c r="M61" s="101" t="str">
        <f>IF(J61="","",VLOOKUP(J61,Tableau5[],2))</f>
        <v>1h30</v>
      </c>
      <c r="N61" s="122" t="s">
        <v>810</v>
      </c>
      <c r="O61" s="102" t="s">
        <v>512</v>
      </c>
      <c r="P61" s="102" t="s">
        <v>849</v>
      </c>
      <c r="Q61" s="103" t="str">
        <f>IF(N61="","",VLOOKUP(N61,Tableau2[],2))</f>
        <v>1h35</v>
      </c>
      <c r="R61" s="35" t="s">
        <v>960</v>
      </c>
      <c r="S61" s="114" t="s">
        <v>512</v>
      </c>
      <c r="T61" s="114" t="s">
        <v>661</v>
      </c>
      <c r="U61" s="115" t="str">
        <f>IF(R61="","",VLOOKUP(R61,Listedu03[],2))</f>
        <v>1h51</v>
      </c>
      <c r="V61" s="136"/>
      <c r="W61" s="118"/>
      <c r="X61" s="118"/>
      <c r="Y61" s="119" t="str">
        <f>IF(V61="","",VLOOKUP(V61,Listedu58[],2))</f>
        <v/>
      </c>
    </row>
    <row r="62" spans="1:25" ht="16.5" thickBot="1" x14ac:dyDescent="0.3">
      <c r="A62" s="179"/>
      <c r="B62" s="4"/>
      <c r="C62" s="84"/>
      <c r="D62" s="84"/>
      <c r="E62" s="84" t="str">
        <f>IF(B62="","",VLOOKUP(B62,Tableau4[],2))</f>
        <v/>
      </c>
      <c r="F62" s="93"/>
      <c r="G62" s="94"/>
      <c r="H62" s="94"/>
      <c r="I62" s="95" t="str">
        <f>IF(F62="","",VLOOKUP(F62,Tableau1[],2))</f>
        <v/>
      </c>
      <c r="J62" s="8"/>
      <c r="K62" s="107"/>
      <c r="L62" s="107"/>
      <c r="M62" s="107" t="str">
        <f>IF(J62="","",VLOOKUP(J62,Tableau5[],2))</f>
        <v/>
      </c>
      <c r="N62" s="124"/>
      <c r="O62" s="108"/>
      <c r="P62" s="108"/>
      <c r="Q62" s="130" t="str">
        <f>IF(N62="","",VLOOKUP(N62,Tableau2[],2))</f>
        <v/>
      </c>
      <c r="R62" s="37" t="s">
        <v>943</v>
      </c>
      <c r="S62" s="125" t="s">
        <v>512</v>
      </c>
      <c r="T62" s="125" t="s">
        <v>661</v>
      </c>
      <c r="U62" s="135" t="str">
        <f>IF(R62="","",VLOOKUP(R62,Listedu03[],2))</f>
        <v>1h35</v>
      </c>
      <c r="V62" s="138"/>
      <c r="W62" s="127"/>
      <c r="X62" s="127"/>
      <c r="Y62" s="128" t="str">
        <f>IF(V62="","",VLOOKUP(V62,Listedu58[],2))</f>
        <v/>
      </c>
    </row>
    <row r="63" spans="1:25" ht="15.75" x14ac:dyDescent="0.25">
      <c r="A63" s="178" t="s">
        <v>700</v>
      </c>
      <c r="B63" s="2" t="s">
        <v>518</v>
      </c>
      <c r="C63" s="83" t="s">
        <v>512</v>
      </c>
      <c r="D63" s="83"/>
      <c r="E63" s="83">
        <f>IF(B63="","",VLOOKUP(B63,Tableau4[],2))</f>
        <v>0</v>
      </c>
      <c r="F63" s="91" t="s">
        <v>821</v>
      </c>
      <c r="G63" s="92" t="s">
        <v>512</v>
      </c>
      <c r="H63" s="92"/>
      <c r="I63" s="89" t="str">
        <f>IF(F63="","",VLOOKUP(F63,Tableau1[],2))</f>
        <v>1h30</v>
      </c>
      <c r="J63" s="6" t="s">
        <v>879</v>
      </c>
      <c r="K63" s="101"/>
      <c r="L63" s="101" t="s">
        <v>912</v>
      </c>
      <c r="M63" s="101" t="str">
        <f>IF(J63="","",VLOOKUP(J63,Tableau5[],2))</f>
        <v>1h40</v>
      </c>
      <c r="N63" s="122"/>
      <c r="O63" s="102"/>
      <c r="P63" s="102"/>
      <c r="Q63" s="103" t="str">
        <f>IF(N63="","",VLOOKUP(N63,Tableau2[],2))</f>
        <v/>
      </c>
      <c r="R63" s="35" t="s">
        <v>930</v>
      </c>
      <c r="S63" s="114" t="s">
        <v>512</v>
      </c>
      <c r="T63" s="114"/>
      <c r="U63" s="115" t="str">
        <f>IF(R63="","",VLOOKUP(R63,Listedu03[],2))</f>
        <v>1h32</v>
      </c>
      <c r="V63" s="136" t="s">
        <v>1037</v>
      </c>
      <c r="W63" s="118" t="s">
        <v>513</v>
      </c>
      <c r="X63" s="118"/>
      <c r="Y63" s="119" t="str">
        <f>IF(V63="","",VLOOKUP(V63,Listedu58[],2))</f>
        <v>50mn</v>
      </c>
    </row>
    <row r="64" spans="1:25" ht="16.5" thickBot="1" x14ac:dyDescent="0.3">
      <c r="A64" s="179"/>
      <c r="B64" s="4" t="s">
        <v>549</v>
      </c>
      <c r="C64" s="84" t="s">
        <v>512</v>
      </c>
      <c r="D64" s="84"/>
      <c r="E64" s="84" t="str">
        <f>IF(B64="","",VLOOKUP(B64,Tableau4[],2))</f>
        <v>45mn</v>
      </c>
      <c r="F64" s="93"/>
      <c r="G64" s="94"/>
      <c r="H64" s="94"/>
      <c r="I64" s="95" t="str">
        <f>IF(F64="","",VLOOKUP(F64,Tableau1[],2))</f>
        <v/>
      </c>
      <c r="J64" s="8"/>
      <c r="K64" s="107"/>
      <c r="L64" s="107"/>
      <c r="M64" s="107" t="str">
        <f>IF(J64="","",VLOOKUP(J64,Tableau5[],2))</f>
        <v/>
      </c>
      <c r="N64" s="124"/>
      <c r="O64" s="108"/>
      <c r="P64" s="108"/>
      <c r="Q64" s="130" t="str">
        <f>IF(N64="","",VLOOKUP(N64,Tableau2[],2))</f>
        <v/>
      </c>
      <c r="R64" s="37" t="s">
        <v>961</v>
      </c>
      <c r="S64" s="125" t="s">
        <v>514</v>
      </c>
      <c r="T64" s="125" t="s">
        <v>853</v>
      </c>
      <c r="U64" s="135" t="str">
        <f>IF(R64="","",VLOOKUP(R64,Listedu03[],2))</f>
        <v>2h20</v>
      </c>
      <c r="V64" s="138"/>
      <c r="W64" s="127"/>
      <c r="X64" s="127"/>
      <c r="Y64" s="128" t="str">
        <f>IF(V64="","",VLOOKUP(V64,Listedu58[],2))</f>
        <v/>
      </c>
    </row>
    <row r="65" spans="1:25" ht="15.75" x14ac:dyDescent="0.25">
      <c r="A65" s="178" t="s">
        <v>701</v>
      </c>
      <c r="B65" s="2" t="s">
        <v>647</v>
      </c>
      <c r="C65" s="83" t="s">
        <v>513</v>
      </c>
      <c r="D65" s="83"/>
      <c r="E65" s="83" t="str">
        <f>IF(B65="","",VLOOKUP(B65,Tableau4[],2))</f>
        <v>36mn</v>
      </c>
      <c r="F65" s="91"/>
      <c r="G65" s="92"/>
      <c r="H65" s="92"/>
      <c r="I65" s="89" t="str">
        <f>IF(F65="","",VLOOKUP(F65,Tableau1[],2))</f>
        <v/>
      </c>
      <c r="J65" s="6" t="s">
        <v>880</v>
      </c>
      <c r="K65" s="101"/>
      <c r="L65" s="101" t="s">
        <v>910</v>
      </c>
      <c r="M65" s="101" t="str">
        <f>IF(J65="","",VLOOKUP(J65,Tableau5[],2))</f>
        <v>1h45</v>
      </c>
      <c r="N65" s="122"/>
      <c r="O65" s="102"/>
      <c r="P65" s="102"/>
      <c r="Q65" s="103" t="str">
        <f>IF(N65="","",VLOOKUP(N65,Tableau2[],2))</f>
        <v/>
      </c>
      <c r="R65" s="35" t="s">
        <v>962</v>
      </c>
      <c r="S65" s="114" t="s">
        <v>514</v>
      </c>
      <c r="T65" s="114" t="s">
        <v>1005</v>
      </c>
      <c r="U65" s="115" t="str">
        <f>IF(R65="","",VLOOKUP(R65,Listedu03[],2))</f>
        <v>1h13</v>
      </c>
      <c r="V65" s="136"/>
      <c r="W65" s="118"/>
      <c r="X65" s="118"/>
      <c r="Y65" s="119" t="str">
        <f>IF(V65="","",VLOOKUP(V65,Listedu58[],2))</f>
        <v/>
      </c>
    </row>
    <row r="66" spans="1:25" ht="16.5" thickBot="1" x14ac:dyDescent="0.3">
      <c r="A66" s="179"/>
      <c r="B66" s="4"/>
      <c r="C66" s="84"/>
      <c r="D66" s="84"/>
      <c r="E66" s="84" t="str">
        <f>IF(B66="","",VLOOKUP(B66,Tableau4[],2))</f>
        <v/>
      </c>
      <c r="F66" s="93"/>
      <c r="G66" s="94"/>
      <c r="H66" s="94"/>
      <c r="I66" s="95" t="str">
        <f>IF(F66="","",VLOOKUP(F66,Tableau1[],2))</f>
        <v/>
      </c>
      <c r="J66" s="8"/>
      <c r="K66" s="107"/>
      <c r="L66" s="107"/>
      <c r="M66" s="107" t="str">
        <f>IF(J66="","",VLOOKUP(J66,Tableau5[],2))</f>
        <v/>
      </c>
      <c r="N66" s="124"/>
      <c r="O66" s="108"/>
      <c r="P66" s="108"/>
      <c r="Q66" s="130" t="str">
        <f>IF(N66="","",VLOOKUP(N66,Tableau2[],2))</f>
        <v/>
      </c>
      <c r="R66" s="37" t="s">
        <v>1000</v>
      </c>
      <c r="S66" s="125" t="s">
        <v>514</v>
      </c>
      <c r="T66" s="125"/>
      <c r="U66" s="135" t="str">
        <f>IF(R66="","",VLOOKUP(R66,Listedu03[],2))</f>
        <v>2h10</v>
      </c>
      <c r="V66" s="138"/>
      <c r="W66" s="127"/>
      <c r="X66" s="127"/>
      <c r="Y66" s="128" t="str">
        <f>IF(V66="","",VLOOKUP(V66,Listedu58[],2))</f>
        <v/>
      </c>
    </row>
    <row r="67" spans="1:25" ht="16.5" thickBot="1" x14ac:dyDescent="0.3">
      <c r="A67" s="155" t="s">
        <v>703</v>
      </c>
      <c r="B67" s="5" t="s">
        <v>520</v>
      </c>
      <c r="C67" s="86" t="s">
        <v>512</v>
      </c>
      <c r="D67" s="86" t="s">
        <v>661</v>
      </c>
      <c r="E67" s="86" t="str">
        <f>IF(B67="","",VLOOKUP(B67,Tableau4[],2))</f>
        <v>45mn</v>
      </c>
      <c r="F67" s="98"/>
      <c r="G67" s="99"/>
      <c r="H67" s="99"/>
      <c r="I67" s="100" t="str">
        <f>IF(F67="","",VLOOKUP(F67,Tableau1[],2))</f>
        <v/>
      </c>
      <c r="J67" s="9" t="s">
        <v>859</v>
      </c>
      <c r="K67" s="109" t="s">
        <v>512</v>
      </c>
      <c r="L67" s="109" t="s">
        <v>903</v>
      </c>
      <c r="M67" s="109" t="str">
        <f>IF(J67="","",VLOOKUP(J67,Tableau5[],2))</f>
        <v>1h35</v>
      </c>
      <c r="N67" s="146" t="s">
        <v>842</v>
      </c>
      <c r="O67" s="141" t="s">
        <v>512</v>
      </c>
      <c r="P67" s="141" t="s">
        <v>849</v>
      </c>
      <c r="Q67" s="147" t="str">
        <f>IF(N67="","",VLOOKUP(N67,Tableau2[],2))</f>
        <v>1h14</v>
      </c>
      <c r="R67" s="34"/>
      <c r="S67" s="142"/>
      <c r="T67" s="142"/>
      <c r="U67" s="149" t="str">
        <f>IF(R67="","",VLOOKUP(R67,Listedu03[],2))</f>
        <v/>
      </c>
      <c r="V67" s="150"/>
      <c r="W67" s="144"/>
      <c r="X67" s="144"/>
      <c r="Y67" s="145" t="str">
        <f>IF(V67="","",VLOOKUP(V67,Listedu58[],2))</f>
        <v/>
      </c>
    </row>
    <row r="68" spans="1:25" ht="15.75" x14ac:dyDescent="0.25">
      <c r="A68" s="201" t="s">
        <v>702</v>
      </c>
      <c r="B68" s="2" t="s">
        <v>532</v>
      </c>
      <c r="C68" s="83" t="s">
        <v>512</v>
      </c>
      <c r="D68" s="83"/>
      <c r="E68" s="83" t="str">
        <f>IF(B68="","",VLOOKUP(B68,Tableau4[],2))</f>
        <v>33mn</v>
      </c>
      <c r="F68" s="91" t="s">
        <v>808</v>
      </c>
      <c r="G68" s="92"/>
      <c r="H68" s="92" t="s">
        <v>843</v>
      </c>
      <c r="I68" s="89" t="str">
        <f>IF(F68="","",VLOOKUP(F68,Tableau1[],2))</f>
        <v>1h26</v>
      </c>
      <c r="J68" s="6" t="s">
        <v>881</v>
      </c>
      <c r="K68" s="101" t="s">
        <v>513</v>
      </c>
      <c r="L68" s="101" t="s">
        <v>913</v>
      </c>
      <c r="M68" s="101" t="str">
        <f>IF(J68="","",VLOOKUP(J68,Tableau5[],2))</f>
        <v>1h50</v>
      </c>
      <c r="N68" s="122" t="s">
        <v>814</v>
      </c>
      <c r="O68" s="102" t="s">
        <v>512</v>
      </c>
      <c r="P68" s="102"/>
      <c r="Q68" s="103" t="str">
        <f>IF(N68="","",VLOOKUP(N68,Tableau2[],2))</f>
        <v>1h28</v>
      </c>
      <c r="R68" s="35" t="s">
        <v>963</v>
      </c>
      <c r="S68" s="114" t="s">
        <v>514</v>
      </c>
      <c r="T68" s="114"/>
      <c r="U68" s="115" t="str">
        <f>IF(R68="","",VLOOKUP(R68,Listedu03[],2))</f>
        <v>1h50</v>
      </c>
      <c r="V68" s="136" t="s">
        <v>1038</v>
      </c>
      <c r="W68" s="118" t="s">
        <v>514</v>
      </c>
      <c r="X68" s="118"/>
      <c r="Y68" s="119" t="str">
        <f>IF(V68="","",VLOOKUP(V68,Listedu58[],2))</f>
        <v>1h05</v>
      </c>
    </row>
    <row r="69" spans="1:25" ht="15.75" x14ac:dyDescent="0.25">
      <c r="A69" s="202"/>
      <c r="B69" s="3"/>
      <c r="C69" s="85"/>
      <c r="D69" s="85"/>
      <c r="E69" s="85" t="str">
        <f>IF(B69="","",VLOOKUP(B69,Tableau4[],2))</f>
        <v/>
      </c>
      <c r="F69" s="96"/>
      <c r="G69" s="97"/>
      <c r="H69" s="97"/>
      <c r="I69" s="90" t="str">
        <f>IF(F69="","",VLOOKUP(F69,Tableau1[],2))</f>
        <v/>
      </c>
      <c r="J69" s="7"/>
      <c r="K69" s="106"/>
      <c r="L69" s="106"/>
      <c r="M69" s="106" t="str">
        <f>IF(J69="","",VLOOKUP(J69,Tableau5[],2))</f>
        <v/>
      </c>
      <c r="N69" s="104"/>
      <c r="O69" s="105"/>
      <c r="P69" s="105"/>
      <c r="Q69" s="129" t="str">
        <f>IF(N69="","",VLOOKUP(N69,Tableau2[],2))</f>
        <v/>
      </c>
      <c r="R69" s="36" t="s">
        <v>964</v>
      </c>
      <c r="S69" s="116" t="s">
        <v>512</v>
      </c>
      <c r="T69" s="116"/>
      <c r="U69" s="133" t="str">
        <f>IF(R69="","",VLOOKUP(R69,Listedu03[],2))</f>
        <v>1h52</v>
      </c>
      <c r="V69" s="137" t="s">
        <v>1032</v>
      </c>
      <c r="W69" s="121" t="s">
        <v>512</v>
      </c>
      <c r="X69" s="121"/>
      <c r="Y69" s="123" t="str">
        <f>IF(V69="","",VLOOKUP(V69,Listedu58[],2))</f>
        <v>1h25</v>
      </c>
    </row>
    <row r="70" spans="1:25" ht="15.75" x14ac:dyDescent="0.25">
      <c r="A70" s="202"/>
      <c r="B70" s="3"/>
      <c r="C70" s="85"/>
      <c r="D70" s="85"/>
      <c r="E70" s="85" t="str">
        <f>IF(B70="","",VLOOKUP(B70,Tableau4[],2))</f>
        <v/>
      </c>
      <c r="F70" s="96"/>
      <c r="G70" s="97"/>
      <c r="H70" s="97"/>
      <c r="I70" s="90" t="str">
        <f>IF(F70="","",VLOOKUP(F70,Tableau1[],2))</f>
        <v/>
      </c>
      <c r="J70" s="7"/>
      <c r="K70" s="106"/>
      <c r="L70" s="106"/>
      <c r="M70" s="106" t="str">
        <f>IF(J70="","",VLOOKUP(J70,Tableau5[],2))</f>
        <v/>
      </c>
      <c r="N70" s="104"/>
      <c r="O70" s="105"/>
      <c r="P70" s="105"/>
      <c r="Q70" s="129" t="str">
        <f>IF(N70="","",VLOOKUP(N70,Tableau2[],2))</f>
        <v/>
      </c>
      <c r="R70" s="36" t="s">
        <v>985</v>
      </c>
      <c r="S70" s="116" t="s">
        <v>512</v>
      </c>
      <c r="T70" s="116"/>
      <c r="U70" s="133" t="str">
        <f>IF(R70="","",VLOOKUP(R70,Listedu03[],2))</f>
        <v>1h05</v>
      </c>
      <c r="V70" s="137"/>
      <c r="W70" s="121"/>
      <c r="X70" s="121"/>
      <c r="Y70" s="123" t="str">
        <f>IF(V70="","",VLOOKUP(V70,Listedu58[],2))</f>
        <v/>
      </c>
    </row>
    <row r="71" spans="1:25" ht="16.5" thickBot="1" x14ac:dyDescent="0.3">
      <c r="A71" s="203"/>
      <c r="B71" s="4"/>
      <c r="C71" s="84"/>
      <c r="D71" s="84"/>
      <c r="E71" s="84" t="str">
        <f>IF(B71="","",VLOOKUP(B71,Tableau4[],2))</f>
        <v/>
      </c>
      <c r="F71" s="93"/>
      <c r="G71" s="94"/>
      <c r="H71" s="94"/>
      <c r="I71" s="95" t="str">
        <f>IF(F71="","",VLOOKUP(F71,Tableau1[],2))</f>
        <v/>
      </c>
      <c r="J71" s="8"/>
      <c r="K71" s="107"/>
      <c r="L71" s="107"/>
      <c r="M71" s="107" t="str">
        <f>IF(J71="","",VLOOKUP(J71,Tableau5[],2))</f>
        <v/>
      </c>
      <c r="N71" s="124"/>
      <c r="O71" s="108"/>
      <c r="P71" s="108"/>
      <c r="Q71" s="130" t="str">
        <f>IF(N71="","",VLOOKUP(N71,Tableau2[],2))</f>
        <v/>
      </c>
      <c r="R71" s="37" t="s">
        <v>965</v>
      </c>
      <c r="S71" s="125" t="s">
        <v>514</v>
      </c>
      <c r="T71" s="125"/>
      <c r="U71" s="135" t="str">
        <f>IF(R71="","",VLOOKUP(R71,Listedu03[],2))</f>
        <v>2h10</v>
      </c>
      <c r="V71" s="138"/>
      <c r="W71" s="127"/>
      <c r="X71" s="127"/>
      <c r="Y71" s="128" t="str">
        <f>IF(V71="","",VLOOKUP(V71,Listedu58[],2))</f>
        <v/>
      </c>
    </row>
    <row r="72" spans="1:25" ht="15.75" x14ac:dyDescent="0.25">
      <c r="A72" s="178" t="s">
        <v>704</v>
      </c>
      <c r="B72" s="2" t="s">
        <v>516</v>
      </c>
      <c r="C72" s="83" t="s">
        <v>513</v>
      </c>
      <c r="D72" s="83" t="s">
        <v>663</v>
      </c>
      <c r="E72" s="83" t="str">
        <f>IF(B72="","",VLOOKUP(B72,Tableau4[],2))</f>
        <v>55mn</v>
      </c>
      <c r="F72" s="91"/>
      <c r="G72" s="92"/>
      <c r="H72" s="92"/>
      <c r="I72" s="89" t="str">
        <f>IF(F72="","",VLOOKUP(F72,Tableau1[],2))</f>
        <v/>
      </c>
      <c r="J72" s="6" t="s">
        <v>882</v>
      </c>
      <c r="K72" s="101"/>
      <c r="L72" s="101" t="s">
        <v>904</v>
      </c>
      <c r="M72" s="101" t="str">
        <f>IF(J72="","",VLOOKUP(J72,Tableau5[],2))</f>
        <v>1h35</v>
      </c>
      <c r="N72" s="122" t="s">
        <v>829</v>
      </c>
      <c r="O72" s="102" t="s">
        <v>514</v>
      </c>
      <c r="P72" s="102"/>
      <c r="Q72" s="103" t="str">
        <f>IF(N72="","",VLOOKUP(N72,Tableau2[],2))</f>
        <v>1h19</v>
      </c>
      <c r="R72" s="35" t="s">
        <v>966</v>
      </c>
      <c r="S72" s="114" t="s">
        <v>514</v>
      </c>
      <c r="T72" s="114"/>
      <c r="U72" s="115" t="str">
        <f>IF(R72="","",VLOOKUP(R72,Listedu03[],2))</f>
        <v>1h54</v>
      </c>
      <c r="V72" s="136" t="s">
        <v>1041</v>
      </c>
      <c r="W72" s="118" t="s">
        <v>640</v>
      </c>
      <c r="X72" s="118"/>
      <c r="Y72" s="119" t="str">
        <f>IF(V72="","",VLOOKUP(V72,Listedu58[],2))</f>
        <v>49mn</v>
      </c>
    </row>
    <row r="73" spans="1:25" ht="15.75" x14ac:dyDescent="0.25">
      <c r="A73" s="196"/>
      <c r="B73" s="3" t="s">
        <v>516</v>
      </c>
      <c r="C73" s="85" t="s">
        <v>513</v>
      </c>
      <c r="D73" s="85" t="s">
        <v>664</v>
      </c>
      <c r="E73" s="85" t="str">
        <f>IF(B73="","",VLOOKUP(B73,Tableau4[],2))</f>
        <v>55mn</v>
      </c>
      <c r="F73" s="96"/>
      <c r="G73" s="97"/>
      <c r="H73" s="97"/>
      <c r="I73" s="90" t="str">
        <f>IF(F73="","",VLOOKUP(F73,Tableau1[],2))</f>
        <v/>
      </c>
      <c r="J73" s="7" t="s">
        <v>882</v>
      </c>
      <c r="K73" s="106"/>
      <c r="L73" s="106" t="s">
        <v>911</v>
      </c>
      <c r="M73" s="106" t="str">
        <f>IF(J73="","",VLOOKUP(J73,Tableau5[],2))</f>
        <v>1h35</v>
      </c>
      <c r="N73" s="104"/>
      <c r="O73" s="105"/>
      <c r="P73" s="105"/>
      <c r="Q73" s="129" t="str">
        <f>IF(N73="","",VLOOKUP(N73,Tableau2[],2))</f>
        <v/>
      </c>
      <c r="R73" s="36" t="s">
        <v>967</v>
      </c>
      <c r="S73" s="116" t="s">
        <v>513</v>
      </c>
      <c r="T73" s="116"/>
      <c r="U73" s="133" t="str">
        <f>IF(R73="","",VLOOKUP(R73,Listedu03[],2))</f>
        <v>1h28</v>
      </c>
      <c r="V73" s="137"/>
      <c r="W73" s="121"/>
      <c r="X73" s="121"/>
      <c r="Y73" s="123" t="str">
        <f>IF(V73="","",VLOOKUP(V73,Listedu58[],2))</f>
        <v/>
      </c>
    </row>
    <row r="74" spans="1:25" ht="16.5" thickBot="1" x14ac:dyDescent="0.3">
      <c r="A74" s="179"/>
      <c r="B74" s="4"/>
      <c r="C74" s="84"/>
      <c r="D74" s="84"/>
      <c r="E74" s="84" t="str">
        <f>IF(B74="","",VLOOKUP(B74,Tableau4[],2))</f>
        <v/>
      </c>
      <c r="F74" s="93"/>
      <c r="G74" s="94"/>
      <c r="H74" s="94"/>
      <c r="I74" s="95" t="str">
        <f>IF(F74="","",VLOOKUP(F74,Tableau1[],2))</f>
        <v/>
      </c>
      <c r="J74" s="8"/>
      <c r="K74" s="107"/>
      <c r="L74" s="107"/>
      <c r="M74" s="107" t="str">
        <f>IF(J74="","",VLOOKUP(J74,Tableau5[],2))</f>
        <v/>
      </c>
      <c r="N74" s="124"/>
      <c r="O74" s="108"/>
      <c r="P74" s="108"/>
      <c r="Q74" s="130" t="str">
        <f>IF(N74="","",VLOOKUP(N74,Tableau2[],2))</f>
        <v/>
      </c>
      <c r="R74" s="37" t="s">
        <v>968</v>
      </c>
      <c r="S74" s="125" t="s">
        <v>513</v>
      </c>
      <c r="T74" s="125"/>
      <c r="U74" s="135" t="str">
        <f>IF(R74="","",VLOOKUP(R74,Listedu03[],2))</f>
        <v>2h</v>
      </c>
      <c r="V74" s="138"/>
      <c r="W74" s="127"/>
      <c r="X74" s="127"/>
      <c r="Y74" s="128" t="str">
        <f>IF(V74="","",VLOOKUP(V74,Listedu58[],2))</f>
        <v/>
      </c>
    </row>
    <row r="75" spans="1:25" ht="15.75" x14ac:dyDescent="0.25">
      <c r="A75" s="178" t="s">
        <v>705</v>
      </c>
      <c r="B75" s="2"/>
      <c r="C75" s="83"/>
      <c r="D75" s="83"/>
      <c r="E75" s="83" t="str">
        <f>IF(B75="","",VLOOKUP(B75,Tableau4[],2))</f>
        <v/>
      </c>
      <c r="F75" s="91"/>
      <c r="G75" s="92"/>
      <c r="H75" s="92"/>
      <c r="I75" s="89" t="str">
        <f>IF(F75="","",VLOOKUP(F75,Tableau1[],2))</f>
        <v/>
      </c>
      <c r="J75" s="6" t="s">
        <v>866</v>
      </c>
      <c r="K75" s="101" t="s">
        <v>515</v>
      </c>
      <c r="L75" s="101" t="s">
        <v>903</v>
      </c>
      <c r="M75" s="101" t="str">
        <f>IF(J75="","",VLOOKUP(J75,Tableau5[],2))</f>
        <v>1h46</v>
      </c>
      <c r="N75" s="122" t="s">
        <v>834</v>
      </c>
      <c r="O75" s="102" t="s">
        <v>512</v>
      </c>
      <c r="P75" s="102" t="s">
        <v>849</v>
      </c>
      <c r="Q75" s="103" t="str">
        <f>IF(N75="","",VLOOKUP(N75,Tableau2[],2))</f>
        <v>1h41</v>
      </c>
      <c r="R75" s="35" t="s">
        <v>947</v>
      </c>
      <c r="S75" s="114" t="s">
        <v>512</v>
      </c>
      <c r="T75" s="114" t="s">
        <v>661</v>
      </c>
      <c r="U75" s="115" t="str">
        <f>IF(R75="","",VLOOKUP(R75,Listedu03[],2))</f>
        <v>1h25</v>
      </c>
      <c r="V75" s="136"/>
      <c r="W75" s="118"/>
      <c r="X75" s="118"/>
      <c r="Y75" s="119" t="str">
        <f>IF(V75="","",VLOOKUP(V75,Listedu58[],2))</f>
        <v/>
      </c>
    </row>
    <row r="76" spans="1:25" ht="16.5" thickBot="1" x14ac:dyDescent="0.3">
      <c r="A76" s="179"/>
      <c r="B76" s="4"/>
      <c r="C76" s="84"/>
      <c r="D76" s="84"/>
      <c r="E76" s="84" t="str">
        <f>IF(B76="","",VLOOKUP(B76,Tableau4[],2))</f>
        <v/>
      </c>
      <c r="F76" s="93"/>
      <c r="G76" s="94"/>
      <c r="H76" s="94"/>
      <c r="I76" s="95" t="str">
        <f>IF(F76="","",VLOOKUP(F76,Tableau1[],2))</f>
        <v/>
      </c>
      <c r="J76" s="8"/>
      <c r="K76" s="107"/>
      <c r="L76" s="107"/>
      <c r="M76" s="107" t="str">
        <f>IF(J76="","",VLOOKUP(J76,Tableau5[],2))</f>
        <v/>
      </c>
      <c r="N76" s="124"/>
      <c r="O76" s="108"/>
      <c r="P76" s="108"/>
      <c r="Q76" s="130" t="str">
        <f>IF(N76="","",VLOOKUP(N76,Tableau2[],2))</f>
        <v/>
      </c>
      <c r="R76" s="37" t="s">
        <v>934</v>
      </c>
      <c r="S76" s="125" t="s">
        <v>512</v>
      </c>
      <c r="T76" s="125" t="s">
        <v>661</v>
      </c>
      <c r="U76" s="135" t="str">
        <f>IF(R76="","",VLOOKUP(R76,Listedu03[],2))</f>
        <v>1h46</v>
      </c>
      <c r="V76" s="138"/>
      <c r="W76" s="127"/>
      <c r="X76" s="127"/>
      <c r="Y76" s="128" t="str">
        <f>IF(V76="","",VLOOKUP(V76,Listedu58[],2))</f>
        <v/>
      </c>
    </row>
    <row r="77" spans="1:25" ht="15.75" x14ac:dyDescent="0.25">
      <c r="A77" s="178" t="s">
        <v>706</v>
      </c>
      <c r="B77" s="2" t="s">
        <v>647</v>
      </c>
      <c r="C77" s="83" t="s">
        <v>514</v>
      </c>
      <c r="D77" s="83"/>
      <c r="E77" s="83" t="str">
        <f>IF(B77="","",VLOOKUP(B77,Tableau4[],2))</f>
        <v>36mn</v>
      </c>
      <c r="F77" s="91" t="s">
        <v>792</v>
      </c>
      <c r="G77" s="92" t="s">
        <v>512</v>
      </c>
      <c r="H77" s="92" t="s">
        <v>844</v>
      </c>
      <c r="I77" s="89" t="str">
        <f>IF(F77="","",VLOOKUP(F77,Tableau1[],2))</f>
        <v>1h33</v>
      </c>
      <c r="J77" s="6"/>
      <c r="K77" s="101"/>
      <c r="L77" s="101"/>
      <c r="M77" s="101" t="str">
        <f>IF(J77="","",VLOOKUP(J77,Tableau5[],2))</f>
        <v/>
      </c>
      <c r="N77" s="122" t="s">
        <v>826</v>
      </c>
      <c r="O77" s="102" t="s">
        <v>513</v>
      </c>
      <c r="P77" s="102"/>
      <c r="Q77" s="103" t="str">
        <f>IF(N77="","",VLOOKUP(N77,Tableau2[],2))</f>
        <v>1h06</v>
      </c>
      <c r="R77" s="35"/>
      <c r="S77" s="114"/>
      <c r="T77" s="114"/>
      <c r="U77" s="115" t="str">
        <f>IF(R77="","",VLOOKUP(R77,Listedu03[],2))</f>
        <v/>
      </c>
      <c r="V77" s="136" t="s">
        <v>1039</v>
      </c>
      <c r="W77" s="118" t="s">
        <v>513</v>
      </c>
      <c r="X77" s="118"/>
      <c r="Y77" s="119" t="str">
        <f>IF(V77="","",VLOOKUP(V77,Listedu58[],2))</f>
        <v>1h20</v>
      </c>
    </row>
    <row r="78" spans="1:25" ht="15.75" x14ac:dyDescent="0.25">
      <c r="A78" s="196"/>
      <c r="B78" s="3"/>
      <c r="C78" s="85"/>
      <c r="D78" s="85"/>
      <c r="E78" s="85" t="str">
        <f>IF(B78="","",VLOOKUP(B78,Tableau4[],2))</f>
        <v/>
      </c>
      <c r="F78" s="96"/>
      <c r="G78" s="97"/>
      <c r="H78" s="97"/>
      <c r="I78" s="90" t="str">
        <f>IF(F78="","",VLOOKUP(F78,Tableau1[],2))</f>
        <v/>
      </c>
      <c r="J78" s="7"/>
      <c r="K78" s="106"/>
      <c r="L78" s="106"/>
      <c r="M78" s="106" t="str">
        <f>IF(J78="","",VLOOKUP(J78,Tableau5[],2))</f>
        <v/>
      </c>
      <c r="N78" s="104"/>
      <c r="O78" s="105"/>
      <c r="P78" s="105"/>
      <c r="Q78" s="129" t="str">
        <f>IF(N78="","",VLOOKUP(N78,Tableau2[],2))</f>
        <v/>
      </c>
      <c r="R78" s="36" t="s">
        <v>988</v>
      </c>
      <c r="S78" s="116" t="s">
        <v>512</v>
      </c>
      <c r="T78" s="116"/>
      <c r="U78" s="133" t="str">
        <f>IF(R78="","",VLOOKUP(R78,Listedu03[],2))</f>
        <v>1h30</v>
      </c>
      <c r="V78" s="137" t="s">
        <v>1039</v>
      </c>
      <c r="W78" s="121" t="s">
        <v>639</v>
      </c>
      <c r="X78" s="121"/>
      <c r="Y78" s="123" t="str">
        <f>IF(V78="","",VLOOKUP(V78,Listedu58[],2))</f>
        <v>1h20</v>
      </c>
    </row>
    <row r="79" spans="1:25" ht="15.75" x14ac:dyDescent="0.25">
      <c r="A79" s="196"/>
      <c r="B79" s="3"/>
      <c r="C79" s="85"/>
      <c r="D79" s="85"/>
      <c r="E79" s="85" t="str">
        <f>IF(B79="","",VLOOKUP(B79,Tableau4[],2))</f>
        <v/>
      </c>
      <c r="F79" s="96"/>
      <c r="G79" s="97"/>
      <c r="H79" s="97"/>
      <c r="I79" s="90" t="str">
        <f>IF(F79="","",VLOOKUP(F79,Tableau1[],2))</f>
        <v/>
      </c>
      <c r="J79" s="7"/>
      <c r="K79" s="106"/>
      <c r="L79" s="106"/>
      <c r="M79" s="106" t="str">
        <f>IF(J79="","",VLOOKUP(J79,Tableau5[],2))</f>
        <v/>
      </c>
      <c r="N79" s="104"/>
      <c r="O79" s="105"/>
      <c r="P79" s="105"/>
      <c r="Q79" s="129" t="str">
        <f>IF(N79="","",VLOOKUP(N79,Tableau2[],2))</f>
        <v/>
      </c>
      <c r="R79" s="36" t="s">
        <v>990</v>
      </c>
      <c r="S79" s="116" t="s">
        <v>512</v>
      </c>
      <c r="T79" s="116"/>
      <c r="U79" s="133" t="str">
        <f>IF(R79="","",VLOOKUP(R79,Listedu03[],2))</f>
        <v>1h35</v>
      </c>
      <c r="V79" s="137" t="s">
        <v>1040</v>
      </c>
      <c r="W79" s="121" t="s">
        <v>513</v>
      </c>
      <c r="X79" s="121"/>
      <c r="Y79" s="123" t="str">
        <f>IF(V79="","",VLOOKUP(V79,Listedu58[],2))</f>
        <v>33mn</v>
      </c>
    </row>
    <row r="80" spans="1:25" ht="16.5" thickBot="1" x14ac:dyDescent="0.3">
      <c r="A80" s="179"/>
      <c r="B80" s="4"/>
      <c r="C80" s="84"/>
      <c r="D80" s="84"/>
      <c r="E80" s="84" t="str">
        <f>IF(B80="","",VLOOKUP(B80,Tableau4[],2))</f>
        <v/>
      </c>
      <c r="F80" s="93"/>
      <c r="G80" s="94"/>
      <c r="H80" s="94"/>
      <c r="I80" s="95" t="str">
        <f>IF(F80="","",VLOOKUP(F80,Tableau1[],2))</f>
        <v/>
      </c>
      <c r="J80" s="8"/>
      <c r="K80" s="107"/>
      <c r="L80" s="107"/>
      <c r="M80" s="107" t="str">
        <f>IF(J80="","",VLOOKUP(J80,Tableau5[],2))</f>
        <v/>
      </c>
      <c r="N80" s="124"/>
      <c r="O80" s="108"/>
      <c r="P80" s="108"/>
      <c r="Q80" s="130" t="str">
        <f>IF(N80="","",VLOOKUP(N80,Tableau2[],2))</f>
        <v/>
      </c>
      <c r="R80" s="37" t="s">
        <v>946</v>
      </c>
      <c r="S80" s="125" t="s">
        <v>512</v>
      </c>
      <c r="T80" s="125"/>
      <c r="U80" s="135" t="str">
        <f>IF(R80="","",VLOOKUP(R80,Listedu03[],2))</f>
        <v>2h07</v>
      </c>
      <c r="V80" s="138"/>
      <c r="W80" s="127"/>
      <c r="X80" s="127"/>
      <c r="Y80" s="128" t="str">
        <f>IF(V80="","",VLOOKUP(V80,Listedu58[],2))</f>
        <v/>
      </c>
    </row>
    <row r="81" spans="1:25" ht="15.75" x14ac:dyDescent="0.25">
      <c r="A81" s="178" t="s">
        <v>707</v>
      </c>
      <c r="B81" s="2" t="s">
        <v>519</v>
      </c>
      <c r="C81" s="83" t="s">
        <v>512</v>
      </c>
      <c r="D81" s="83"/>
      <c r="E81" s="83" t="str">
        <f>IF(B81="","",VLOOKUP(B81,Tableau4[],2))</f>
        <v>10mn</v>
      </c>
      <c r="F81" s="91"/>
      <c r="G81" s="92"/>
      <c r="H81" s="92"/>
      <c r="I81" s="89" t="str">
        <f>IF(F81="","",VLOOKUP(F81,Tableau1[],2))</f>
        <v/>
      </c>
      <c r="J81" s="6" t="s">
        <v>867</v>
      </c>
      <c r="K81" s="101" t="s">
        <v>512</v>
      </c>
      <c r="L81" s="101" t="s">
        <v>904</v>
      </c>
      <c r="M81" s="101" t="str">
        <f>IF(J81="","",VLOOKUP(J81,Tableau5[],2))</f>
        <v>1h05</v>
      </c>
      <c r="N81" s="122" t="s">
        <v>794</v>
      </c>
      <c r="O81" s="102" t="s">
        <v>641</v>
      </c>
      <c r="P81" s="102" t="s">
        <v>850</v>
      </c>
      <c r="Q81" s="103" t="str">
        <f>IF(N81="","",VLOOKUP(N81,Tableau2[],2))</f>
        <v>1h19</v>
      </c>
      <c r="R81" s="35" t="s">
        <v>968</v>
      </c>
      <c r="S81" s="114" t="s">
        <v>512</v>
      </c>
      <c r="T81" s="114" t="s">
        <v>853</v>
      </c>
      <c r="U81" s="115" t="str">
        <f>IF(R81="","",VLOOKUP(R81,Listedu03[],2))</f>
        <v>2h</v>
      </c>
      <c r="V81" s="136" t="s">
        <v>1041</v>
      </c>
      <c r="W81" s="118" t="s">
        <v>515</v>
      </c>
      <c r="X81" s="118"/>
      <c r="Y81" s="119" t="str">
        <f>IF(V81="","",VLOOKUP(V81,Listedu58[],2))</f>
        <v>49mn</v>
      </c>
    </row>
    <row r="82" spans="1:25" ht="16.5" thickBot="1" x14ac:dyDescent="0.3">
      <c r="A82" s="179"/>
      <c r="B82" s="4"/>
      <c r="C82" s="84"/>
      <c r="D82" s="84"/>
      <c r="E82" s="84" t="str">
        <f>IF(B82="","",VLOOKUP(B82,Tableau4[],2))</f>
        <v/>
      </c>
      <c r="F82" s="93"/>
      <c r="G82" s="94"/>
      <c r="H82" s="94"/>
      <c r="I82" s="95" t="str">
        <f>IF(F82="","",VLOOKUP(F82,Tableau1[],2))</f>
        <v/>
      </c>
      <c r="J82" s="8" t="s">
        <v>867</v>
      </c>
      <c r="K82" s="107" t="s">
        <v>512</v>
      </c>
      <c r="L82" s="107" t="s">
        <v>909</v>
      </c>
      <c r="M82" s="107" t="str">
        <f>IF(J82="","",VLOOKUP(J82,Tableau5[],2))</f>
        <v>1h05</v>
      </c>
      <c r="N82" s="124"/>
      <c r="O82" s="108"/>
      <c r="P82" s="108"/>
      <c r="Q82" s="130" t="str">
        <f>IF(N82="","",VLOOKUP(N82,Tableau2[],2))</f>
        <v/>
      </c>
      <c r="R82" s="37"/>
      <c r="S82" s="125"/>
      <c r="T82" s="125"/>
      <c r="U82" s="135" t="str">
        <f>IF(R82="","",VLOOKUP(R82,Listedu03[],2))</f>
        <v/>
      </c>
      <c r="V82" s="138"/>
      <c r="W82" s="127"/>
      <c r="X82" s="127"/>
      <c r="Y82" s="128" t="str">
        <f>IF(V82="","",VLOOKUP(V82,Listedu58[],2))</f>
        <v/>
      </c>
    </row>
    <row r="83" spans="1:25" ht="16.5" thickBot="1" x14ac:dyDescent="0.3">
      <c r="A83" s="155" t="s">
        <v>710</v>
      </c>
      <c r="B83" s="5" t="s">
        <v>536</v>
      </c>
      <c r="C83" s="86" t="s">
        <v>512</v>
      </c>
      <c r="D83" s="86"/>
      <c r="E83" s="86" t="str">
        <f>IF(B83="","",VLOOKUP(B83,Tableau4[],2))</f>
        <v>1h08</v>
      </c>
      <c r="F83" s="98"/>
      <c r="G83" s="99"/>
      <c r="H83" s="99"/>
      <c r="I83" s="100" t="str">
        <f>IF(F83="","",VLOOKUP(F83,Tableau1[],2))</f>
        <v/>
      </c>
      <c r="J83" s="9"/>
      <c r="K83" s="109"/>
      <c r="L83" s="109"/>
      <c r="M83" s="109" t="str">
        <f>IF(J83="","",VLOOKUP(J83,Tableau5[],2))</f>
        <v/>
      </c>
      <c r="N83" s="146"/>
      <c r="O83" s="141"/>
      <c r="P83" s="141"/>
      <c r="Q83" s="147" t="str">
        <f>IF(N83="","",VLOOKUP(N83,Tableau2[],2))</f>
        <v/>
      </c>
      <c r="R83" s="34"/>
      <c r="S83" s="142"/>
      <c r="T83" s="142"/>
      <c r="U83" s="149" t="str">
        <f>IF(R83="","",VLOOKUP(R83,Listedu03[],2))</f>
        <v/>
      </c>
      <c r="V83" s="150"/>
      <c r="W83" s="144"/>
      <c r="X83" s="144"/>
      <c r="Y83" s="145" t="str">
        <f>IF(V83="","",VLOOKUP(V83,Listedu58[],2))</f>
        <v/>
      </c>
    </row>
    <row r="84" spans="1:25" ht="16.5" thickBot="1" x14ac:dyDescent="0.3">
      <c r="A84" s="155" t="s">
        <v>709</v>
      </c>
      <c r="B84" s="5"/>
      <c r="C84" s="86"/>
      <c r="D84" s="86"/>
      <c r="E84" s="86" t="str">
        <f>IF(B84="","",VLOOKUP(B84,Tableau4[],2))</f>
        <v/>
      </c>
      <c r="F84" s="98"/>
      <c r="G84" s="99"/>
      <c r="H84" s="99"/>
      <c r="I84" s="100" t="str">
        <f>IF(F84="","",VLOOKUP(F84,Tableau1[],2))</f>
        <v/>
      </c>
      <c r="J84" s="9"/>
      <c r="K84" s="109"/>
      <c r="L84" s="109"/>
      <c r="M84" s="109" t="str">
        <f>IF(J84="","",VLOOKUP(J84,Tableau5[],2))</f>
        <v/>
      </c>
      <c r="N84" s="146"/>
      <c r="O84" s="141"/>
      <c r="P84" s="141"/>
      <c r="Q84" s="147" t="str">
        <f>IF(N84="","",VLOOKUP(N84,Tableau2[],2))</f>
        <v/>
      </c>
      <c r="R84" s="34" t="s">
        <v>974</v>
      </c>
      <c r="S84" s="142" t="s">
        <v>512</v>
      </c>
      <c r="T84" s="142" t="s">
        <v>661</v>
      </c>
      <c r="U84" s="149" t="str">
        <f>IF(R84="","",VLOOKUP(R84,Listedu03[],2))</f>
        <v>2h03</v>
      </c>
      <c r="V84" s="150"/>
      <c r="W84" s="144"/>
      <c r="X84" s="144"/>
      <c r="Y84" s="145" t="str">
        <f>IF(V84="","",VLOOKUP(V84,Listedu58[],2))</f>
        <v/>
      </c>
    </row>
    <row r="85" spans="1:25" ht="15.75" x14ac:dyDescent="0.25">
      <c r="A85" s="178" t="s">
        <v>708</v>
      </c>
      <c r="B85" s="2" t="s">
        <v>537</v>
      </c>
      <c r="C85" s="83" t="s">
        <v>513</v>
      </c>
      <c r="D85" s="83"/>
      <c r="E85" s="83" t="str">
        <f>IF(B85="","",VLOOKUP(B85,Tableau4[],2))</f>
        <v>48mn</v>
      </c>
      <c r="F85" s="91" t="s">
        <v>812</v>
      </c>
      <c r="G85" s="92" t="s">
        <v>512</v>
      </c>
      <c r="H85" s="92"/>
      <c r="I85" s="89" t="str">
        <f>IF(F85="","",VLOOKUP(F85,Tableau1[],2))</f>
        <v>1h23</v>
      </c>
      <c r="J85" s="6" t="s">
        <v>883</v>
      </c>
      <c r="K85" s="101" t="s">
        <v>512</v>
      </c>
      <c r="L85" s="101"/>
      <c r="M85" s="101" t="str">
        <f>IF(J85="","",VLOOKUP(J85,Tableau5[],2))</f>
        <v>1h50</v>
      </c>
      <c r="N85" s="122" t="s">
        <v>823</v>
      </c>
      <c r="O85" s="102" t="s">
        <v>512</v>
      </c>
      <c r="P85" s="102"/>
      <c r="Q85" s="103" t="str">
        <f>IF(N85="","",VLOOKUP(N85,Tableau2[],2))</f>
        <v>1h06</v>
      </c>
      <c r="R85" s="35" t="s">
        <v>969</v>
      </c>
      <c r="S85" s="114"/>
      <c r="T85" s="114" t="s">
        <v>675</v>
      </c>
      <c r="U85" s="115" t="str">
        <f>IF(R85="","",VLOOKUP(R85,Listedu03[],2))</f>
        <v>1h24</v>
      </c>
      <c r="V85" s="136" t="s">
        <v>1043</v>
      </c>
      <c r="W85" s="118" t="s">
        <v>512</v>
      </c>
      <c r="X85" s="118" t="s">
        <v>1060</v>
      </c>
      <c r="Y85" s="119" t="str">
        <f>IF(V85="","",VLOOKUP(V85,Listedu58[],2))</f>
        <v>1h45</v>
      </c>
    </row>
    <row r="86" spans="1:25" ht="15.75" x14ac:dyDescent="0.25">
      <c r="A86" s="196"/>
      <c r="B86" s="3" t="s">
        <v>533</v>
      </c>
      <c r="C86" s="85" t="s">
        <v>512</v>
      </c>
      <c r="D86" s="85"/>
      <c r="E86" s="85" t="str">
        <f>IF(B86="","",VLOOKUP(B86,Tableau4[],2))</f>
        <v>34mn</v>
      </c>
      <c r="F86" s="96"/>
      <c r="G86" s="97"/>
      <c r="H86" s="97"/>
      <c r="I86" s="90" t="str">
        <f>IF(F86="","",VLOOKUP(F86,Tableau1[],2))</f>
        <v/>
      </c>
      <c r="J86" s="7" t="s">
        <v>883</v>
      </c>
      <c r="K86" s="106" t="s">
        <v>640</v>
      </c>
      <c r="L86" s="106"/>
      <c r="M86" s="106" t="str">
        <f>IF(J86="","",VLOOKUP(J86,Tableau5[],2))</f>
        <v>1h50</v>
      </c>
      <c r="N86" s="104" t="s">
        <v>826</v>
      </c>
      <c r="O86" s="105" t="s">
        <v>512</v>
      </c>
      <c r="P86" s="105"/>
      <c r="Q86" s="129" t="str">
        <f>IF(N86="","",VLOOKUP(N86,Tableau2[],2))</f>
        <v>1h06</v>
      </c>
      <c r="R86" s="36"/>
      <c r="S86" s="116"/>
      <c r="T86" s="116"/>
      <c r="U86" s="133" t="str">
        <f>IF(R86="","",VLOOKUP(R86,Listedu03[],2))</f>
        <v/>
      </c>
      <c r="V86" s="137" t="s">
        <v>1044</v>
      </c>
      <c r="W86" s="121" t="s">
        <v>514</v>
      </c>
      <c r="X86" s="121"/>
      <c r="Y86" s="123" t="str">
        <f>IF(V86="","",VLOOKUP(V86,Listedu58[],2))</f>
        <v>55mn</v>
      </c>
    </row>
    <row r="87" spans="1:25" ht="16.5" thickBot="1" x14ac:dyDescent="0.3">
      <c r="A87" s="179"/>
      <c r="B87" s="4"/>
      <c r="C87" s="84"/>
      <c r="D87" s="84"/>
      <c r="E87" s="84" t="str">
        <f>IF(B87="","",VLOOKUP(B87,Tableau4[],2))</f>
        <v/>
      </c>
      <c r="F87" s="93"/>
      <c r="G87" s="94"/>
      <c r="H87" s="94"/>
      <c r="I87" s="95" t="str">
        <f>IF(F87="","",VLOOKUP(F87,Tableau1[],2))</f>
        <v/>
      </c>
      <c r="J87" s="8" t="s">
        <v>859</v>
      </c>
      <c r="K87" s="107" t="s">
        <v>512</v>
      </c>
      <c r="L87" s="107"/>
      <c r="M87" s="107" t="str">
        <f>IF(J87="","",VLOOKUP(J87,Tableau5[],2))</f>
        <v>1h35</v>
      </c>
      <c r="N87" s="124"/>
      <c r="O87" s="108"/>
      <c r="P87" s="108"/>
      <c r="Q87" s="130" t="str">
        <f>IF(N87="","",VLOOKUP(N87,Tableau2[],2))</f>
        <v/>
      </c>
      <c r="R87" s="37"/>
      <c r="S87" s="125"/>
      <c r="T87" s="125"/>
      <c r="U87" s="135" t="str">
        <f>IF(R87="","",VLOOKUP(R87,Listedu03[],2))</f>
        <v/>
      </c>
      <c r="V87" s="138"/>
      <c r="W87" s="127"/>
      <c r="X87" s="127"/>
      <c r="Y87" s="128" t="str">
        <f>IF(V87="","",VLOOKUP(V87,Listedu58[],2))</f>
        <v/>
      </c>
    </row>
    <row r="88" spans="1:25" ht="15.75" x14ac:dyDescent="0.25">
      <c r="A88" s="201" t="s">
        <v>711</v>
      </c>
      <c r="B88" s="2" t="s">
        <v>523</v>
      </c>
      <c r="C88" s="83" t="s">
        <v>512</v>
      </c>
      <c r="D88" s="83" t="s">
        <v>666</v>
      </c>
      <c r="E88" s="83" t="str">
        <f>IF(B88="","",VLOOKUP(B88,Tableau4[],2))</f>
        <v>33mn</v>
      </c>
      <c r="F88" s="91"/>
      <c r="G88" s="92"/>
      <c r="H88" s="92"/>
      <c r="I88" s="89" t="str">
        <f>IF(F88="","",VLOOKUP(F88,Tableau1[],2))</f>
        <v/>
      </c>
      <c r="J88" s="6" t="s">
        <v>885</v>
      </c>
      <c r="K88" s="101" t="s">
        <v>514</v>
      </c>
      <c r="L88" s="101"/>
      <c r="M88" s="101" t="str">
        <f>IF(J88="","",VLOOKUP(J88,Tableau5[],2))</f>
        <v>1h35</v>
      </c>
      <c r="N88" s="122" t="s">
        <v>838</v>
      </c>
      <c r="O88" s="102" t="s">
        <v>512</v>
      </c>
      <c r="P88" s="102"/>
      <c r="Q88" s="103" t="str">
        <f>IF(N88="","",VLOOKUP(N88,Tableau2[],2))</f>
        <v>1h45</v>
      </c>
      <c r="R88" s="35" t="s">
        <v>969</v>
      </c>
      <c r="S88" s="114"/>
      <c r="T88" s="114" t="s">
        <v>675</v>
      </c>
      <c r="U88" s="115" t="str">
        <f>IF(R88="","",VLOOKUP(R88,Listedu03[],2))</f>
        <v>1h24</v>
      </c>
      <c r="V88" s="136" t="s">
        <v>1038</v>
      </c>
      <c r="W88" s="118" t="s">
        <v>513</v>
      </c>
      <c r="X88" s="118"/>
      <c r="Y88" s="119" t="str">
        <f>IF(V88="","",VLOOKUP(V88,Listedu58[],2))</f>
        <v>1h05</v>
      </c>
    </row>
    <row r="89" spans="1:25" ht="16.5" thickBot="1" x14ac:dyDescent="0.3">
      <c r="A89" s="203"/>
      <c r="B89" s="4"/>
      <c r="C89" s="84"/>
      <c r="D89" s="84"/>
      <c r="E89" s="84" t="str">
        <f>IF(B89="","",VLOOKUP(B89,Tableau4[],2))</f>
        <v/>
      </c>
      <c r="F89" s="93"/>
      <c r="G89" s="94"/>
      <c r="H89" s="94"/>
      <c r="I89" s="95" t="str">
        <f>IF(F89="","",VLOOKUP(F89,Tableau1[],2))</f>
        <v/>
      </c>
      <c r="J89" s="8"/>
      <c r="K89" s="107"/>
      <c r="L89" s="107"/>
      <c r="M89" s="107" t="str">
        <f>IF(J89="","",VLOOKUP(J89,Tableau5[],2))</f>
        <v/>
      </c>
      <c r="N89" s="124" t="s">
        <v>839</v>
      </c>
      <c r="O89" s="108" t="s">
        <v>512</v>
      </c>
      <c r="P89" s="108"/>
      <c r="Q89" s="130" t="str">
        <f>IF(N89="","",VLOOKUP(N89,Tableau2[],2))</f>
        <v>1h04</v>
      </c>
      <c r="R89" s="37"/>
      <c r="S89" s="125"/>
      <c r="T89" s="125"/>
      <c r="U89" s="135" t="str">
        <f>IF(R89="","",VLOOKUP(R89,Listedu03[],2))</f>
        <v/>
      </c>
      <c r="V89" s="138" t="s">
        <v>1045</v>
      </c>
      <c r="W89" s="127" t="s">
        <v>512</v>
      </c>
      <c r="X89" s="127"/>
      <c r="Y89" s="128" t="str">
        <f>IF(V89="","",VLOOKUP(V89,Listedu58[],2))</f>
        <v>2h05</v>
      </c>
    </row>
    <row r="90" spans="1:25" ht="16.5" thickBot="1" x14ac:dyDescent="0.3">
      <c r="A90" s="157" t="s">
        <v>568</v>
      </c>
      <c r="B90" s="5"/>
      <c r="C90" s="86"/>
      <c r="D90" s="86"/>
      <c r="E90" s="86" t="str">
        <f>IF(B90="","",VLOOKUP(B90,Tableau4[],2))</f>
        <v/>
      </c>
      <c r="F90" s="98"/>
      <c r="G90" s="99"/>
      <c r="H90" s="99"/>
      <c r="I90" s="100" t="str">
        <f>IF(F90="","",VLOOKUP(F90,Tableau1[],2))</f>
        <v/>
      </c>
      <c r="J90" s="9"/>
      <c r="K90" s="109"/>
      <c r="L90" s="109"/>
      <c r="M90" s="109" t="str">
        <f>IF(J90="","",VLOOKUP(J90,Tableau5[],2))</f>
        <v/>
      </c>
      <c r="N90" s="146"/>
      <c r="O90" s="141"/>
      <c r="P90" s="141"/>
      <c r="Q90" s="147" t="str">
        <f>IF(N90="","",VLOOKUP(N90,Tableau2[],2))</f>
        <v/>
      </c>
      <c r="R90" s="34"/>
      <c r="S90" s="142"/>
      <c r="T90" s="142"/>
      <c r="U90" s="149"/>
      <c r="V90" s="150"/>
      <c r="W90" s="144"/>
      <c r="X90" s="144"/>
      <c r="Y90" s="145" t="str">
        <f>IF(V90="","",VLOOKUP(V90,Listedu58[],2))</f>
        <v/>
      </c>
    </row>
    <row r="91" spans="1:25" ht="16.5" thickBot="1" x14ac:dyDescent="0.3">
      <c r="A91" s="155" t="s">
        <v>712</v>
      </c>
      <c r="B91" s="5"/>
      <c r="C91" s="86"/>
      <c r="D91" s="86"/>
      <c r="E91" s="86" t="str">
        <f>IF(B91="","",VLOOKUP(B91,Tableau4[],2))</f>
        <v/>
      </c>
      <c r="F91" s="98"/>
      <c r="G91" s="99"/>
      <c r="H91" s="99"/>
      <c r="I91" s="100" t="str">
        <f>IF(F91="","",VLOOKUP(F91,Tableau1[],2))</f>
        <v/>
      </c>
      <c r="J91" s="9"/>
      <c r="K91" s="109"/>
      <c r="L91" s="109"/>
      <c r="M91" s="109" t="str">
        <f>IF(J91="","",VLOOKUP(J91,Tableau5[],2))</f>
        <v/>
      </c>
      <c r="N91" s="146" t="s">
        <v>786</v>
      </c>
      <c r="O91" s="141" t="s">
        <v>512</v>
      </c>
      <c r="P91" s="141" t="s">
        <v>849</v>
      </c>
      <c r="Q91" s="147" t="str">
        <f>IF(N91="","",VLOOKUP(N91,Tableau2[],2))</f>
        <v>1h52</v>
      </c>
      <c r="R91" s="34" t="s">
        <v>984</v>
      </c>
      <c r="S91" s="142" t="s">
        <v>512</v>
      </c>
      <c r="T91" s="142" t="s">
        <v>661</v>
      </c>
      <c r="U91" s="149" t="str">
        <f>IF(R91="","",VLOOKUP(R91,Listedu03[],2))</f>
        <v>1h55</v>
      </c>
      <c r="V91" s="150" t="s">
        <v>1036</v>
      </c>
      <c r="W91" s="144" t="s">
        <v>512</v>
      </c>
      <c r="X91" s="144"/>
      <c r="Y91" s="145" t="str">
        <f>IF(V91="","",VLOOKUP(V91,Listedu58[],2))</f>
        <v>45mn</v>
      </c>
    </row>
    <row r="92" spans="1:25" ht="15.75" x14ac:dyDescent="0.25">
      <c r="A92" s="178" t="s">
        <v>713</v>
      </c>
      <c r="B92" s="2" t="s">
        <v>538</v>
      </c>
      <c r="C92" s="83" t="s">
        <v>512</v>
      </c>
      <c r="D92" s="83"/>
      <c r="E92" s="83" t="str">
        <f>IF(B92="","",VLOOKUP(B92,Tableau4[],2))</f>
        <v>29mn</v>
      </c>
      <c r="F92" s="91"/>
      <c r="G92" s="92"/>
      <c r="H92" s="92"/>
      <c r="I92" s="89" t="str">
        <f>IF(F92="","",VLOOKUP(F92,Tableau1[],2))</f>
        <v/>
      </c>
      <c r="J92" s="6" t="s">
        <v>886</v>
      </c>
      <c r="K92" s="101" t="s">
        <v>512</v>
      </c>
      <c r="L92" s="101"/>
      <c r="M92" s="101" t="str">
        <f>IF(J92="","",VLOOKUP(J92,Tableau5[],2))</f>
        <v>2h</v>
      </c>
      <c r="N92" s="122" t="s">
        <v>827</v>
      </c>
      <c r="O92" s="102" t="s">
        <v>512</v>
      </c>
      <c r="P92" s="102" t="s">
        <v>663</v>
      </c>
      <c r="Q92" s="103" t="str">
        <f>IF(N92="","",VLOOKUP(N92,Tableau2[],2))</f>
        <v>1h15</v>
      </c>
      <c r="R92" s="35" t="s">
        <v>960</v>
      </c>
      <c r="S92" s="114" t="s">
        <v>514</v>
      </c>
      <c r="T92" s="114"/>
      <c r="U92" s="115" t="str">
        <f>IF(R92="","",VLOOKUP(R92,Listedu03[],2))</f>
        <v>1h51</v>
      </c>
      <c r="V92" s="136"/>
      <c r="W92" s="118"/>
      <c r="X92" s="118"/>
      <c r="Y92" s="119" t="str">
        <f>IF(V92="","",VLOOKUP(V92,Listedu58[],2))</f>
        <v/>
      </c>
    </row>
    <row r="93" spans="1:25" ht="15.75" x14ac:dyDescent="0.25">
      <c r="A93" s="196"/>
      <c r="B93" s="3" t="s">
        <v>521</v>
      </c>
      <c r="C93" s="85" t="s">
        <v>512</v>
      </c>
      <c r="D93" s="85"/>
      <c r="E93" s="85" t="str">
        <f>IF(B93="","",VLOOKUP(B93,Tableau4[],2))</f>
        <v>36mn</v>
      </c>
      <c r="F93" s="96"/>
      <c r="G93" s="97"/>
      <c r="H93" s="97"/>
      <c r="I93" s="90" t="str">
        <f>IF(F93="","",VLOOKUP(F93,Tableau1[],2))</f>
        <v/>
      </c>
      <c r="J93" s="7"/>
      <c r="K93" s="106"/>
      <c r="L93" s="106"/>
      <c r="M93" s="106" t="str">
        <f>IF(J93="","",VLOOKUP(J93,Tableau5[],2))</f>
        <v/>
      </c>
      <c r="N93" s="104"/>
      <c r="O93" s="105"/>
      <c r="P93" s="105"/>
      <c r="Q93" s="129" t="str">
        <f>IF(N93="","",VLOOKUP(N93,Tableau2[],2))</f>
        <v/>
      </c>
      <c r="R93" s="36" t="s">
        <v>1006</v>
      </c>
      <c r="S93" s="116" t="s">
        <v>514</v>
      </c>
      <c r="T93" s="116"/>
      <c r="U93" s="133" t="str">
        <f>IF(R93="","",VLOOKUP(R93,Listedu03[],2))</f>
        <v>1h20</v>
      </c>
      <c r="V93" s="137"/>
      <c r="W93" s="121"/>
      <c r="X93" s="121"/>
      <c r="Y93" s="123" t="str">
        <f>IF(V93="","",VLOOKUP(V93,Listedu58[],2))</f>
        <v/>
      </c>
    </row>
    <row r="94" spans="1:25" ht="15.75" x14ac:dyDescent="0.25">
      <c r="A94" s="196"/>
      <c r="B94" s="3"/>
      <c r="C94" s="85"/>
      <c r="D94" s="85"/>
      <c r="E94" s="85" t="str">
        <f>IF(B94="","",VLOOKUP(B94,Tableau4[],2))</f>
        <v/>
      </c>
      <c r="F94" s="96"/>
      <c r="G94" s="97"/>
      <c r="H94" s="97"/>
      <c r="I94" s="90" t="str">
        <f>IF(F94="","",VLOOKUP(F94,Tableau1[],2))</f>
        <v/>
      </c>
      <c r="J94" s="7"/>
      <c r="K94" s="106"/>
      <c r="L94" s="106"/>
      <c r="M94" s="106" t="str">
        <f>IF(J94="","",VLOOKUP(J94,Tableau5[],2))</f>
        <v/>
      </c>
      <c r="N94" s="104"/>
      <c r="O94" s="105"/>
      <c r="P94" s="105"/>
      <c r="Q94" s="129" t="str">
        <f>IF(N94="","",VLOOKUP(N94,Tableau2[],2))</f>
        <v/>
      </c>
      <c r="R94" s="36" t="s">
        <v>982</v>
      </c>
      <c r="S94" s="116" t="s">
        <v>512</v>
      </c>
      <c r="T94" s="116"/>
      <c r="U94" s="133" t="str">
        <f>IF(R94="","",VLOOKUP(R94,Listedu03[],2))</f>
        <v>1h26</v>
      </c>
      <c r="V94" s="137"/>
      <c r="W94" s="121"/>
      <c r="X94" s="121"/>
      <c r="Y94" s="123" t="str">
        <f>IF(V94="","",VLOOKUP(V94,Listedu58[],2))</f>
        <v/>
      </c>
    </row>
    <row r="95" spans="1:25" ht="15.75" x14ac:dyDescent="0.25">
      <c r="A95" s="196"/>
      <c r="B95" s="3"/>
      <c r="C95" s="85"/>
      <c r="D95" s="85"/>
      <c r="E95" s="85" t="str">
        <f>IF(B95="","",VLOOKUP(B95,Tableau4[],2))</f>
        <v/>
      </c>
      <c r="F95" s="96"/>
      <c r="G95" s="97"/>
      <c r="H95" s="97"/>
      <c r="I95" s="90" t="str">
        <f>IF(F95="","",VLOOKUP(F95,Tableau1[],2))</f>
        <v/>
      </c>
      <c r="J95" s="7"/>
      <c r="K95" s="106"/>
      <c r="L95" s="106"/>
      <c r="M95" s="106" t="str">
        <f>IF(J95="","",VLOOKUP(J95,Tableau5[],2))</f>
        <v/>
      </c>
      <c r="N95" s="104"/>
      <c r="O95" s="105"/>
      <c r="P95" s="105"/>
      <c r="Q95" s="129" t="str">
        <f>IF(N95="","",VLOOKUP(N95,Tableau2[],2))</f>
        <v/>
      </c>
      <c r="R95" s="36" t="s">
        <v>1007</v>
      </c>
      <c r="S95" s="116" t="s">
        <v>512</v>
      </c>
      <c r="T95" s="116" t="s">
        <v>1012</v>
      </c>
      <c r="U95" s="133" t="str">
        <f>IF(R95="","",VLOOKUP(R95,Listedu03[],2))</f>
        <v>1h45</v>
      </c>
      <c r="V95" s="137"/>
      <c r="W95" s="121"/>
      <c r="X95" s="121"/>
      <c r="Y95" s="123" t="str">
        <f>IF(V95="","",VLOOKUP(V95,Listedu58[],2))</f>
        <v/>
      </c>
    </row>
    <row r="96" spans="1:25" ht="15.75" x14ac:dyDescent="0.25">
      <c r="A96" s="196"/>
      <c r="B96" s="3"/>
      <c r="C96" s="85"/>
      <c r="D96" s="85"/>
      <c r="E96" s="85" t="str">
        <f>IF(B96="","",VLOOKUP(B96,Tableau4[],2))</f>
        <v/>
      </c>
      <c r="F96" s="96"/>
      <c r="G96" s="97"/>
      <c r="H96" s="97"/>
      <c r="I96" s="90" t="str">
        <f>IF(F96="","",VLOOKUP(F96,Tableau1[],2))</f>
        <v/>
      </c>
      <c r="J96" s="7"/>
      <c r="K96" s="106"/>
      <c r="L96" s="106"/>
      <c r="M96" s="106" t="str">
        <f>IF(J96="","",VLOOKUP(J96,Tableau5[],2))</f>
        <v/>
      </c>
      <c r="N96" s="104"/>
      <c r="O96" s="105"/>
      <c r="P96" s="105"/>
      <c r="Q96" s="129" t="str">
        <f>IF(N96="","",VLOOKUP(N96,Tableau2[],2))</f>
        <v/>
      </c>
      <c r="R96" s="36" t="s">
        <v>1008</v>
      </c>
      <c r="S96" s="116" t="s">
        <v>512</v>
      </c>
      <c r="T96" s="116"/>
      <c r="U96" s="133" t="str">
        <f>IF(R96="","",VLOOKUP(R96,Listedu03[],2))</f>
        <v>1h20</v>
      </c>
      <c r="V96" s="137"/>
      <c r="W96" s="121"/>
      <c r="X96" s="121"/>
      <c r="Y96" s="123" t="str">
        <f>IF(V96="","",VLOOKUP(V96,Listedu58[],2))</f>
        <v/>
      </c>
    </row>
    <row r="97" spans="1:25" ht="16.5" thickBot="1" x14ac:dyDescent="0.3">
      <c r="A97" s="179"/>
      <c r="B97" s="4"/>
      <c r="C97" s="84"/>
      <c r="D97" s="84"/>
      <c r="E97" s="84" t="str">
        <f>IF(B97="","",VLOOKUP(B97,Tableau4[],2))</f>
        <v/>
      </c>
      <c r="F97" s="93"/>
      <c r="G97" s="94"/>
      <c r="H97" s="94"/>
      <c r="I97" s="95" t="str">
        <f>IF(F97="","",VLOOKUP(F97,Tableau1[],2))</f>
        <v/>
      </c>
      <c r="J97" s="8"/>
      <c r="K97" s="107"/>
      <c r="L97" s="107"/>
      <c r="M97" s="107" t="str">
        <f>IF(J97="","",VLOOKUP(J97,Tableau5[],2))</f>
        <v/>
      </c>
      <c r="N97" s="124"/>
      <c r="O97" s="108"/>
      <c r="P97" s="108"/>
      <c r="Q97" s="130" t="str">
        <f>IF(N97="","",VLOOKUP(N97,Tableau2[],2))</f>
        <v/>
      </c>
      <c r="R97" s="37" t="s">
        <v>1009</v>
      </c>
      <c r="S97" s="125" t="s">
        <v>514</v>
      </c>
      <c r="T97" s="125"/>
      <c r="U97" s="135" t="str">
        <f>IF(R97="","",VLOOKUP(R97,Listedu03[],2))</f>
        <v>2h</v>
      </c>
      <c r="V97" s="138"/>
      <c r="W97" s="127"/>
      <c r="X97" s="127"/>
      <c r="Y97" s="128" t="str">
        <f>IF(V97="","",VLOOKUP(V97,Listedu58[],2))</f>
        <v/>
      </c>
    </row>
    <row r="98" spans="1:25" ht="15.75" x14ac:dyDescent="0.25">
      <c r="A98" s="178" t="s">
        <v>714</v>
      </c>
      <c r="B98" s="2" t="s">
        <v>517</v>
      </c>
      <c r="C98" s="83" t="s">
        <v>512</v>
      </c>
      <c r="D98" s="83"/>
      <c r="E98" s="83" t="str">
        <f>IF(B98="","",VLOOKUP(B98,Tableau4[],2))</f>
        <v>45mn</v>
      </c>
      <c r="F98" s="91"/>
      <c r="G98" s="92"/>
      <c r="H98" s="92"/>
      <c r="I98" s="89" t="str">
        <f>IF(F98="","",VLOOKUP(F98,Tableau1[],2))</f>
        <v/>
      </c>
      <c r="J98" s="6" t="s">
        <v>887</v>
      </c>
      <c r="K98" s="101" t="s">
        <v>640</v>
      </c>
      <c r="L98" s="101"/>
      <c r="M98" s="101" t="str">
        <f>IF(J98="","",VLOOKUP(J98,Tableau5[],2))</f>
        <v>1h45</v>
      </c>
      <c r="N98" s="122" t="s">
        <v>816</v>
      </c>
      <c r="O98" s="102" t="s">
        <v>512</v>
      </c>
      <c r="P98" s="102"/>
      <c r="Q98" s="103" t="str">
        <f>IF(N98="","",VLOOKUP(N98,Tableau2[],2))</f>
        <v>1h18</v>
      </c>
      <c r="R98" s="35" t="s">
        <v>924</v>
      </c>
      <c r="S98" s="114" t="s">
        <v>512</v>
      </c>
      <c r="T98" s="114"/>
      <c r="U98" s="115" t="str">
        <f>IF(R98="","",VLOOKUP(R98,Listedu03[],2))</f>
        <v>1h15</v>
      </c>
      <c r="V98" s="136" t="s">
        <v>1046</v>
      </c>
      <c r="W98" s="118" t="s">
        <v>512</v>
      </c>
      <c r="X98" s="118"/>
      <c r="Y98" s="119" t="str">
        <f>IF(V98="","",VLOOKUP(V98,Listedu58[],2))</f>
        <v>1h30</v>
      </c>
    </row>
    <row r="99" spans="1:25" ht="16.5" thickBot="1" x14ac:dyDescent="0.3">
      <c r="A99" s="179"/>
      <c r="B99" s="4"/>
      <c r="C99" s="84"/>
      <c r="D99" s="84"/>
      <c r="E99" s="84" t="str">
        <f>IF(B99="","",VLOOKUP(B99,Tableau4[],2))</f>
        <v/>
      </c>
      <c r="F99" s="93"/>
      <c r="G99" s="94"/>
      <c r="H99" s="94"/>
      <c r="I99" s="95" t="str">
        <f>IF(F99="","",VLOOKUP(F99,Tableau1[],2))</f>
        <v/>
      </c>
      <c r="J99" s="8" t="s">
        <v>872</v>
      </c>
      <c r="K99" s="107" t="s">
        <v>512</v>
      </c>
      <c r="L99" s="107"/>
      <c r="M99" s="107" t="str">
        <f>IF(J99="","",VLOOKUP(J99,Tableau5[],2))</f>
        <v>1h</v>
      </c>
      <c r="N99" s="124"/>
      <c r="O99" s="108"/>
      <c r="P99" s="108"/>
      <c r="Q99" s="130" t="str">
        <f>IF(N99="","",VLOOKUP(N99,Tableau2[],2))</f>
        <v/>
      </c>
      <c r="R99" s="37"/>
      <c r="S99" s="125"/>
      <c r="T99" s="125"/>
      <c r="U99" s="135" t="str">
        <f>IF(R99="","",VLOOKUP(R99,Listedu03[],2))</f>
        <v/>
      </c>
      <c r="V99" s="138" t="s">
        <v>1047</v>
      </c>
      <c r="W99" s="127" t="s">
        <v>513</v>
      </c>
      <c r="X99" s="127"/>
      <c r="Y99" s="128" t="str">
        <f>IF(V99="","",VLOOKUP(V99,Listedu58[],2))</f>
        <v>50mn</v>
      </c>
    </row>
    <row r="100" spans="1:25" ht="16.5" thickBot="1" x14ac:dyDescent="0.3">
      <c r="A100" s="155" t="s">
        <v>715</v>
      </c>
      <c r="B100" s="5" t="s">
        <v>552</v>
      </c>
      <c r="C100" s="86" t="s">
        <v>512</v>
      </c>
      <c r="D100" s="86"/>
      <c r="E100" s="86" t="str">
        <f>IF(B100="","",VLOOKUP(B100,Tableau4[],2))</f>
        <v>40mn</v>
      </c>
      <c r="F100" s="98"/>
      <c r="G100" s="99"/>
      <c r="H100" s="99"/>
      <c r="I100" s="100" t="str">
        <f>IF(F100="","",VLOOKUP(F100,Tableau1[],2))</f>
        <v/>
      </c>
      <c r="J100" s="9"/>
      <c r="K100" s="109"/>
      <c r="L100" s="109"/>
      <c r="M100" s="109" t="str">
        <f>IF(J100="","",VLOOKUP(J100,Tableau5[],2))</f>
        <v/>
      </c>
      <c r="N100" s="146"/>
      <c r="O100" s="141"/>
      <c r="P100" s="141"/>
      <c r="Q100" s="147" t="str">
        <f>IF(N100="","",VLOOKUP(N100,Tableau2[],2))</f>
        <v/>
      </c>
      <c r="R100" s="34"/>
      <c r="S100" s="142"/>
      <c r="T100" s="142"/>
      <c r="U100" s="149" t="str">
        <f>IF(R100="","",VLOOKUP(R100,Listedu03[],2))</f>
        <v/>
      </c>
      <c r="V100" s="150"/>
      <c r="W100" s="144"/>
      <c r="X100" s="144"/>
      <c r="Y100" s="145" t="str">
        <f>IF(V100="","",VLOOKUP(V100,Listedu58[],2))</f>
        <v/>
      </c>
    </row>
    <row r="101" spans="1:25" ht="16.5" thickBot="1" x14ac:dyDescent="0.3">
      <c r="A101" s="155" t="s">
        <v>716</v>
      </c>
      <c r="B101" s="5" t="s">
        <v>522</v>
      </c>
      <c r="C101" s="86" t="s">
        <v>512</v>
      </c>
      <c r="D101" s="86" t="s">
        <v>660</v>
      </c>
      <c r="E101" s="86" t="str">
        <f>IF(B101="","",VLOOKUP(B101,Tableau4[],2))</f>
        <v>32mn</v>
      </c>
      <c r="F101" s="98"/>
      <c r="G101" s="99"/>
      <c r="H101" s="99"/>
      <c r="I101" s="100" t="str">
        <f>IF(F101="","",VLOOKUP(F101,Tableau1[],2))</f>
        <v/>
      </c>
      <c r="J101" s="9" t="s">
        <v>864</v>
      </c>
      <c r="K101" s="109" t="s">
        <v>512</v>
      </c>
      <c r="L101" s="109" t="s">
        <v>914</v>
      </c>
      <c r="M101" s="109" t="str">
        <f>IF(J101="","",VLOOKUP(J101,Tableau5[],2))</f>
        <v>1h15</v>
      </c>
      <c r="N101" s="146"/>
      <c r="O101" s="141"/>
      <c r="P101" s="141"/>
      <c r="Q101" s="147" t="str">
        <f>IF(N101="","",VLOOKUP(N101,Tableau2[],2))</f>
        <v/>
      </c>
      <c r="R101" s="34"/>
      <c r="S101" s="142"/>
      <c r="T101" s="142"/>
      <c r="U101" s="149" t="str">
        <f>IF(R101="","",VLOOKUP(R101,Listedu03[],2))</f>
        <v/>
      </c>
      <c r="V101" s="150"/>
      <c r="W101" s="144"/>
      <c r="X101" s="144"/>
      <c r="Y101" s="145" t="str">
        <f>IF(V101="","",VLOOKUP(V101,Listedu58[],2))</f>
        <v/>
      </c>
    </row>
    <row r="102" spans="1:25" ht="15.75" x14ac:dyDescent="0.25">
      <c r="A102" s="201" t="s">
        <v>717</v>
      </c>
      <c r="B102" s="2" t="s">
        <v>545</v>
      </c>
      <c r="C102" s="83" t="s">
        <v>512</v>
      </c>
      <c r="D102" s="83"/>
      <c r="E102" s="83" t="str">
        <f>IF(B102="","",VLOOKUP(B102,Tableau4[],2))</f>
        <v>50mn</v>
      </c>
      <c r="F102" s="91"/>
      <c r="G102" s="92"/>
      <c r="H102" s="92"/>
      <c r="I102" s="89" t="str">
        <f>IF(F102="","",VLOOKUP(F102,Tableau1[],2))</f>
        <v/>
      </c>
      <c r="J102" s="6" t="s">
        <v>888</v>
      </c>
      <c r="K102" s="101" t="s">
        <v>513</v>
      </c>
      <c r="L102" s="101"/>
      <c r="M102" s="101" t="str">
        <f>IF(J102="","",VLOOKUP(J102,Tableau5[],2))</f>
        <v>2h</v>
      </c>
      <c r="N102" s="122" t="s">
        <v>829</v>
      </c>
      <c r="O102" s="102" t="s">
        <v>512</v>
      </c>
      <c r="P102" s="102"/>
      <c r="Q102" s="103" t="str">
        <f>IF(N102="","",VLOOKUP(N102,Tableau2[],2))</f>
        <v>1h19</v>
      </c>
      <c r="R102" s="35" t="s">
        <v>950</v>
      </c>
      <c r="S102" s="114" t="s">
        <v>512</v>
      </c>
      <c r="T102" s="114"/>
      <c r="U102" s="115" t="str">
        <f>IF(R102="","",VLOOKUP(R102,Listedu03[],2))</f>
        <v>1h50</v>
      </c>
      <c r="V102" s="136" t="s">
        <v>1048</v>
      </c>
      <c r="W102" s="118" t="s">
        <v>512</v>
      </c>
      <c r="X102" s="118"/>
      <c r="Y102" s="119" t="str">
        <f>IF(V102="","",VLOOKUP(V102,Listedu58[],2))</f>
        <v>50mn</v>
      </c>
    </row>
    <row r="103" spans="1:25" ht="15.75" x14ac:dyDescent="0.25">
      <c r="A103" s="202"/>
      <c r="B103" s="3"/>
      <c r="C103" s="85"/>
      <c r="D103" s="85"/>
      <c r="E103" s="85" t="str">
        <f>IF(B103="","",VLOOKUP(B103,Tableau4[],2))</f>
        <v/>
      </c>
      <c r="F103" s="96"/>
      <c r="G103" s="97"/>
      <c r="H103" s="97"/>
      <c r="I103" s="90" t="str">
        <f>IF(F103="","",VLOOKUP(F103,Tableau1[],2))</f>
        <v/>
      </c>
      <c r="J103" s="7" t="s">
        <v>878</v>
      </c>
      <c r="K103" s="106" t="s">
        <v>512</v>
      </c>
      <c r="L103" s="106"/>
      <c r="M103" s="106" t="str">
        <f>IF(J103="","",VLOOKUP(J103,Tableau5[],2))</f>
        <v>1h30</v>
      </c>
      <c r="N103" s="104"/>
      <c r="O103" s="105"/>
      <c r="P103" s="105"/>
      <c r="Q103" s="129" t="str">
        <f>IF(N103="","",VLOOKUP(N103,Tableau2[],2))</f>
        <v/>
      </c>
      <c r="R103" s="36" t="s">
        <v>980</v>
      </c>
      <c r="S103" s="116" t="s">
        <v>512</v>
      </c>
      <c r="T103" s="116"/>
      <c r="U103" s="133" t="str">
        <f>IF(R103="","",VLOOKUP(R103,Listedu03[],2))</f>
        <v>1h</v>
      </c>
      <c r="V103" s="137" t="s">
        <v>1049</v>
      </c>
      <c r="W103" s="121" t="s">
        <v>512</v>
      </c>
      <c r="X103" s="121"/>
      <c r="Y103" s="123" t="str">
        <f>IF(V103="","",VLOOKUP(V103,Listedu58[],2))</f>
        <v>1h</v>
      </c>
    </row>
    <row r="104" spans="1:25" ht="15.75" x14ac:dyDescent="0.25">
      <c r="A104" s="202"/>
      <c r="B104" s="3"/>
      <c r="C104" s="85"/>
      <c r="D104" s="85"/>
      <c r="E104" s="85" t="str">
        <f>IF(B104="","",VLOOKUP(B104,Tableau4[],2))</f>
        <v/>
      </c>
      <c r="F104" s="96"/>
      <c r="G104" s="97"/>
      <c r="H104" s="97"/>
      <c r="I104" s="90" t="str">
        <f>IF(F104="","",VLOOKUP(F104,Tableau1[],2))</f>
        <v/>
      </c>
      <c r="J104" s="7"/>
      <c r="K104" s="106"/>
      <c r="L104" s="106"/>
      <c r="M104" s="106" t="str">
        <f>IF(J104="","",VLOOKUP(J104,Tableau5[],2))</f>
        <v/>
      </c>
      <c r="N104" s="104"/>
      <c r="O104" s="105"/>
      <c r="P104" s="105"/>
      <c r="Q104" s="129" t="str">
        <f>IF(N104="","",VLOOKUP(N104,Tableau2[],2))</f>
        <v/>
      </c>
      <c r="R104" s="36" t="s">
        <v>965</v>
      </c>
      <c r="S104" s="116" t="s">
        <v>512</v>
      </c>
      <c r="T104" s="116"/>
      <c r="U104" s="133" t="str">
        <f>IF(R104="","",VLOOKUP(R104,Listedu03[],2))</f>
        <v>2h10</v>
      </c>
      <c r="V104" s="137"/>
      <c r="W104" s="121"/>
      <c r="X104" s="121"/>
      <c r="Y104" s="123" t="str">
        <f>IF(V104="","",VLOOKUP(V104,Listedu58[],2))</f>
        <v/>
      </c>
    </row>
    <row r="105" spans="1:25" ht="16.5" thickBot="1" x14ac:dyDescent="0.3">
      <c r="A105" s="203"/>
      <c r="B105" s="4"/>
      <c r="C105" s="84"/>
      <c r="D105" s="84"/>
      <c r="E105" s="84" t="str">
        <f>IF(B105="","",VLOOKUP(B105,Tableau4[],2))</f>
        <v/>
      </c>
      <c r="F105" s="93"/>
      <c r="G105" s="94"/>
      <c r="H105" s="94"/>
      <c r="I105" s="95" t="str">
        <f>IF(F105="","",VLOOKUP(F105,Tableau1[],2))</f>
        <v/>
      </c>
      <c r="J105" s="8"/>
      <c r="K105" s="107"/>
      <c r="L105" s="107"/>
      <c r="M105" s="107" t="str">
        <f>IF(J105="","",VLOOKUP(J105,Tableau5[],2))</f>
        <v/>
      </c>
      <c r="N105" s="124"/>
      <c r="O105" s="108"/>
      <c r="P105" s="108"/>
      <c r="Q105" s="130" t="str">
        <f>IF(N105="","",VLOOKUP(N105,Tableau2[],2))</f>
        <v/>
      </c>
      <c r="R105" s="37"/>
      <c r="S105" s="125"/>
      <c r="T105" s="125"/>
      <c r="U105" s="135" t="str">
        <f>IF(R105="","",VLOOKUP(R105,Listedu03[],2))</f>
        <v/>
      </c>
      <c r="V105" s="138"/>
      <c r="W105" s="127"/>
      <c r="X105" s="127"/>
      <c r="Y105" s="128" t="str">
        <f>IF(V105="","",VLOOKUP(V105,Listedu58[],2))</f>
        <v/>
      </c>
    </row>
    <row r="106" spans="1:25" ht="15.75" x14ac:dyDescent="0.25">
      <c r="A106" s="178" t="s">
        <v>718</v>
      </c>
      <c r="B106" s="2" t="s">
        <v>535</v>
      </c>
      <c r="C106" s="83" t="s">
        <v>512</v>
      </c>
      <c r="D106" s="83" t="s">
        <v>666</v>
      </c>
      <c r="E106" s="83" t="str">
        <f>IF(B106="","",VLOOKUP(B106,Tableau4[],2))</f>
        <v>35mn</v>
      </c>
      <c r="F106" s="91"/>
      <c r="G106" s="92"/>
      <c r="H106" s="92"/>
      <c r="I106" s="89" t="str">
        <f>IF(F106="","",VLOOKUP(F106,Tableau1[],2))</f>
        <v/>
      </c>
      <c r="J106" s="6" t="s">
        <v>876</v>
      </c>
      <c r="K106" s="101" t="s">
        <v>515</v>
      </c>
      <c r="L106" s="101"/>
      <c r="M106" s="101" t="str">
        <f>IF(J106="","",VLOOKUP(J106,Tableau5[],2))</f>
        <v>1h40</v>
      </c>
      <c r="N106" s="122" t="s">
        <v>829</v>
      </c>
      <c r="O106" s="102" t="s">
        <v>513</v>
      </c>
      <c r="P106" s="102"/>
      <c r="Q106" s="103" t="str">
        <f>IF(N106="","",VLOOKUP(N106,Tableau2[],2))</f>
        <v>1h19</v>
      </c>
      <c r="R106" s="35" t="s">
        <v>964</v>
      </c>
      <c r="S106" s="114" t="s">
        <v>512</v>
      </c>
      <c r="T106" s="114"/>
      <c r="U106" s="115" t="str">
        <f>IF(R106="","",VLOOKUP(R106,Listedu03[],2))</f>
        <v>1h52</v>
      </c>
      <c r="V106" s="136" t="s">
        <v>1050</v>
      </c>
      <c r="W106" s="118" t="s">
        <v>511</v>
      </c>
      <c r="X106" s="118" t="s">
        <v>1061</v>
      </c>
      <c r="Y106" s="119" t="str">
        <f>IF(V106="","",VLOOKUP(V106,Listedu58[],2))</f>
        <v>55mn</v>
      </c>
    </row>
    <row r="107" spans="1:25" ht="16.5" thickBot="1" x14ac:dyDescent="0.3">
      <c r="A107" s="179"/>
      <c r="B107" s="4"/>
      <c r="C107" s="84"/>
      <c r="D107" s="84"/>
      <c r="E107" s="84" t="str">
        <f>IF(B107="","",VLOOKUP(B107,Tableau4[],2))</f>
        <v/>
      </c>
      <c r="F107" s="93"/>
      <c r="G107" s="94"/>
      <c r="H107" s="94"/>
      <c r="I107" s="95" t="str">
        <f>IF(F107="","",VLOOKUP(F107,Tableau1[],2))</f>
        <v/>
      </c>
      <c r="J107" s="8" t="s">
        <v>872</v>
      </c>
      <c r="K107" s="107" t="s">
        <v>512</v>
      </c>
      <c r="L107" s="107"/>
      <c r="M107" s="107" t="str">
        <f>IF(J107="","",VLOOKUP(J107,Tableau5[],2))</f>
        <v>1h</v>
      </c>
      <c r="N107" s="124"/>
      <c r="O107" s="108"/>
      <c r="P107" s="108"/>
      <c r="Q107" s="130" t="str">
        <f>IF(N107="","",VLOOKUP(N107,Tableau2[],2))</f>
        <v/>
      </c>
      <c r="R107" s="37" t="s">
        <v>965</v>
      </c>
      <c r="S107" s="125" t="s">
        <v>514</v>
      </c>
      <c r="T107" s="125"/>
      <c r="U107" s="135" t="str">
        <f>IF(R107="","",VLOOKUP(R107,Listedu03[],2))</f>
        <v>2h10</v>
      </c>
      <c r="V107" s="138" t="s">
        <v>1050</v>
      </c>
      <c r="W107" s="127" t="s">
        <v>512</v>
      </c>
      <c r="X107" s="127" t="s">
        <v>1062</v>
      </c>
      <c r="Y107" s="128" t="str">
        <f>IF(V107="","",VLOOKUP(V107,Listedu58[],2))</f>
        <v>55mn</v>
      </c>
    </row>
    <row r="108" spans="1:25" ht="16.5" thickBot="1" x14ac:dyDescent="0.3">
      <c r="A108" s="155" t="s">
        <v>719</v>
      </c>
      <c r="B108" s="5" t="s">
        <v>517</v>
      </c>
      <c r="C108" s="86" t="s">
        <v>512</v>
      </c>
      <c r="D108" s="86" t="s">
        <v>661</v>
      </c>
      <c r="E108" s="86" t="str">
        <f>IF(B108="","",VLOOKUP(B108,Tableau4[],2))</f>
        <v>45mn</v>
      </c>
      <c r="F108" s="98"/>
      <c r="G108" s="99"/>
      <c r="H108" s="99"/>
      <c r="I108" s="100" t="str">
        <f>IF(F108="","",VLOOKUP(F108,Tableau1[],2))</f>
        <v/>
      </c>
      <c r="J108" s="9" t="s">
        <v>867</v>
      </c>
      <c r="K108" s="109" t="s">
        <v>512</v>
      </c>
      <c r="L108" s="109" t="s">
        <v>903</v>
      </c>
      <c r="M108" s="109" t="str">
        <f>IF(J108="","",VLOOKUP(J108,Tableau5[],2))</f>
        <v>1h05</v>
      </c>
      <c r="N108" s="146"/>
      <c r="O108" s="141"/>
      <c r="P108" s="141"/>
      <c r="Q108" s="147" t="str">
        <f>IF(N108="","",VLOOKUP(N108,Tableau2[],2))</f>
        <v/>
      </c>
      <c r="R108" s="34" t="s">
        <v>975</v>
      </c>
      <c r="S108" s="142" t="s">
        <v>512</v>
      </c>
      <c r="T108" s="142" t="s">
        <v>661</v>
      </c>
      <c r="U108" s="149" t="str">
        <f>IF(R108="","",VLOOKUP(R108,Listedu03[],2))</f>
        <v>54mn</v>
      </c>
      <c r="V108" s="150"/>
      <c r="W108" s="144"/>
      <c r="X108" s="144"/>
      <c r="Y108" s="145" t="str">
        <f>IF(V108="","",VLOOKUP(V108,Listedu58[],2))</f>
        <v/>
      </c>
    </row>
    <row r="109" spans="1:25" ht="15.75" x14ac:dyDescent="0.25">
      <c r="A109" s="178" t="s">
        <v>720</v>
      </c>
      <c r="B109" s="2" t="s">
        <v>662</v>
      </c>
      <c r="C109" s="83" t="s">
        <v>512</v>
      </c>
      <c r="D109" s="83"/>
      <c r="E109" s="83" t="str">
        <f>IF(B109="","",VLOOKUP(B109,Tableau4[],2))</f>
        <v>45mn</v>
      </c>
      <c r="F109" s="91"/>
      <c r="G109" s="92"/>
      <c r="H109" s="92"/>
      <c r="I109" s="89" t="str">
        <f>IF(F109="","",VLOOKUP(F109,Tableau1[],2))</f>
        <v/>
      </c>
      <c r="J109" s="6" t="s">
        <v>883</v>
      </c>
      <c r="K109" s="101" t="s">
        <v>512</v>
      </c>
      <c r="L109" s="101" t="s">
        <v>913</v>
      </c>
      <c r="M109" s="101" t="str">
        <f>IF(J109="","",VLOOKUP(J109,Tableau5[],2))</f>
        <v>1h50</v>
      </c>
      <c r="N109" s="122" t="s">
        <v>806</v>
      </c>
      <c r="O109" s="102" t="s">
        <v>512</v>
      </c>
      <c r="P109" s="102"/>
      <c r="Q109" s="103" t="str">
        <f>IF(N109="","",VLOOKUP(N109,Tableau2[],2))</f>
        <v>1h06</v>
      </c>
      <c r="R109" s="35" t="s">
        <v>1010</v>
      </c>
      <c r="S109" s="114" t="s">
        <v>512</v>
      </c>
      <c r="T109" s="114"/>
      <c r="U109" s="115" t="str">
        <f>IF(R109="","",VLOOKUP(R109,Listedu03[],2))</f>
        <v>2h20</v>
      </c>
      <c r="V109" s="136" t="s">
        <v>1063</v>
      </c>
      <c r="W109" s="118" t="s">
        <v>512</v>
      </c>
      <c r="X109" s="118"/>
      <c r="Y109" s="119" t="str">
        <f>IF(V109="","",VLOOKUP(V109,Listedu58[],2))</f>
        <v>1h30</v>
      </c>
    </row>
    <row r="110" spans="1:25" ht="15.75" x14ac:dyDescent="0.25">
      <c r="A110" s="196"/>
      <c r="B110" s="3"/>
      <c r="C110" s="85"/>
      <c r="D110" s="85"/>
      <c r="E110" s="85" t="str">
        <f>IF(B110="","",VLOOKUP(B110,Tableau4[],2))</f>
        <v/>
      </c>
      <c r="F110" s="96"/>
      <c r="G110" s="97"/>
      <c r="H110" s="97"/>
      <c r="I110" s="90" t="str">
        <f>IF(F110="","",VLOOKUP(F110,Tableau1[],2))</f>
        <v/>
      </c>
      <c r="J110" s="7" t="s">
        <v>883</v>
      </c>
      <c r="K110" s="106" t="s">
        <v>511</v>
      </c>
      <c r="L110" s="106" t="s">
        <v>906</v>
      </c>
      <c r="M110" s="106" t="str">
        <f>IF(J110="","",VLOOKUP(J110,Tableau5[],2))</f>
        <v>1h50</v>
      </c>
      <c r="N110" s="104"/>
      <c r="O110" s="105"/>
      <c r="P110" s="105"/>
      <c r="Q110" s="129" t="str">
        <f>IF(N110="","",VLOOKUP(N110,Tableau2[],2))</f>
        <v/>
      </c>
      <c r="R110" s="36" t="s">
        <v>1011</v>
      </c>
      <c r="S110" s="116" t="s">
        <v>514</v>
      </c>
      <c r="T110" s="116"/>
      <c r="U110" s="133" t="str">
        <f>IF(R110="","",VLOOKUP(R110,Listedu03[],2))</f>
        <v>1h30</v>
      </c>
      <c r="V110" s="137" t="s">
        <v>1063</v>
      </c>
      <c r="W110" s="121" t="s">
        <v>639</v>
      </c>
      <c r="X110" s="121"/>
      <c r="Y110" s="123" t="str">
        <f>IF(V110="","",VLOOKUP(V110,Listedu58[],2))</f>
        <v>1h30</v>
      </c>
    </row>
    <row r="111" spans="1:25" ht="16.5" thickBot="1" x14ac:dyDescent="0.3">
      <c r="A111" s="179"/>
      <c r="B111" s="4"/>
      <c r="C111" s="84"/>
      <c r="D111" s="84"/>
      <c r="E111" s="84" t="str">
        <f>IF(B111="","",VLOOKUP(B111,Tableau4[],2))</f>
        <v/>
      </c>
      <c r="F111" s="93"/>
      <c r="G111" s="94"/>
      <c r="H111" s="94"/>
      <c r="I111" s="95" t="str">
        <f>IF(F111="","",VLOOKUP(F111,Tableau1[],2))</f>
        <v/>
      </c>
      <c r="J111" s="8" t="s">
        <v>862</v>
      </c>
      <c r="K111" s="107" t="s">
        <v>512</v>
      </c>
      <c r="L111" s="107"/>
      <c r="M111" s="107" t="str">
        <f>IF(J111="","",VLOOKUP(J111,Tableau5[],2))</f>
        <v>1h25</v>
      </c>
      <c r="N111" s="124"/>
      <c r="O111" s="108"/>
      <c r="P111" s="108"/>
      <c r="Q111" s="130" t="str">
        <f>IF(N111="","",VLOOKUP(N111,Tableau2[],2))</f>
        <v/>
      </c>
      <c r="R111" s="125" t="s">
        <v>935</v>
      </c>
      <c r="S111" s="125" t="s">
        <v>515</v>
      </c>
      <c r="T111" s="125"/>
      <c r="U111" s="135" t="str">
        <f>IF(R111="","",VLOOKUP(R111,Listedu03[],2))</f>
        <v>2h20</v>
      </c>
      <c r="V111" s="138"/>
      <c r="W111" s="127"/>
      <c r="X111" s="127"/>
      <c r="Y111" s="128" t="str">
        <f>IF(V111="","",VLOOKUP(V111,Listedu58[],2))</f>
        <v/>
      </c>
    </row>
    <row r="112" spans="1:25" ht="15.75" x14ac:dyDescent="0.25">
      <c r="A112" s="178" t="s">
        <v>721</v>
      </c>
      <c r="B112" s="2" t="s">
        <v>523</v>
      </c>
      <c r="C112" s="83" t="s">
        <v>511</v>
      </c>
      <c r="D112" s="83" t="s">
        <v>658</v>
      </c>
      <c r="E112" s="83" t="str">
        <f>IF(B112="","",VLOOKUP(B112,Tableau4[],2))</f>
        <v>33mn</v>
      </c>
      <c r="F112" s="91"/>
      <c r="G112" s="92"/>
      <c r="H112" s="92"/>
      <c r="I112" s="89" t="str">
        <f>IF(F112="","",VLOOKUP(F112,Tableau1[],2))</f>
        <v/>
      </c>
      <c r="J112" s="6" t="s">
        <v>887</v>
      </c>
      <c r="K112" s="101" t="s">
        <v>513</v>
      </c>
      <c r="L112" s="101"/>
      <c r="M112" s="101" t="str">
        <f>IF(J112="","",VLOOKUP(J112,Tableau5[],2))</f>
        <v>1h45</v>
      </c>
      <c r="N112" s="122"/>
      <c r="O112" s="102"/>
      <c r="P112" s="102"/>
      <c r="Q112" s="103" t="str">
        <f>IF(N112="","",VLOOKUP(N112,Tableau2[],2))</f>
        <v/>
      </c>
      <c r="R112" s="35" t="s">
        <v>957</v>
      </c>
      <c r="S112" s="114" t="s">
        <v>512</v>
      </c>
      <c r="T112" s="114"/>
      <c r="U112" s="115" t="str">
        <f>IF(R112="","",VLOOKUP(R112,Listedu03[],2))</f>
        <v>2h05</v>
      </c>
      <c r="V112" s="136"/>
      <c r="W112" s="118"/>
      <c r="X112" s="118"/>
      <c r="Y112" s="119" t="str">
        <f>IF(V112="","",VLOOKUP(V112,Listedu58[],2))</f>
        <v/>
      </c>
    </row>
    <row r="113" spans="1:25" ht="16.5" thickBot="1" x14ac:dyDescent="0.3">
      <c r="A113" s="179"/>
      <c r="B113" s="4" t="s">
        <v>523</v>
      </c>
      <c r="C113" s="84" t="s">
        <v>512</v>
      </c>
      <c r="D113" s="84" t="s">
        <v>659</v>
      </c>
      <c r="E113" s="84" t="str">
        <f>IF(B113="","",VLOOKUP(B113,Tableau4[],2))</f>
        <v>33mn</v>
      </c>
      <c r="F113" s="93"/>
      <c r="G113" s="94"/>
      <c r="H113" s="94"/>
      <c r="I113" s="95" t="str">
        <f>IF(F113="","",VLOOKUP(F113,Tableau1[],2))</f>
        <v/>
      </c>
      <c r="J113" s="8" t="s">
        <v>859</v>
      </c>
      <c r="K113" s="107" t="s">
        <v>512</v>
      </c>
      <c r="L113" s="107"/>
      <c r="M113" s="107" t="str">
        <f>IF(J113="","",VLOOKUP(J113,Tableau5[],2))</f>
        <v>1h35</v>
      </c>
      <c r="N113" s="124"/>
      <c r="O113" s="108"/>
      <c r="P113" s="108"/>
      <c r="Q113" s="130" t="str">
        <f>IF(N113="","",VLOOKUP(N113,Tableau2[],2))</f>
        <v/>
      </c>
      <c r="R113" s="37"/>
      <c r="S113" s="125"/>
      <c r="T113" s="125"/>
      <c r="U113" s="135" t="str">
        <f>IF(R113="","",VLOOKUP(R113,Listedu03[],2))</f>
        <v/>
      </c>
      <c r="V113" s="138"/>
      <c r="W113" s="127"/>
      <c r="X113" s="127"/>
      <c r="Y113" s="128" t="str">
        <f>IF(V113="","",VLOOKUP(V113,Listedu58[],2))</f>
        <v/>
      </c>
    </row>
    <row r="114" spans="1:25" ht="16.5" thickBot="1" x14ac:dyDescent="0.3">
      <c r="A114" s="155" t="s">
        <v>722</v>
      </c>
      <c r="B114" s="5" t="s">
        <v>539</v>
      </c>
      <c r="C114" s="86" t="s">
        <v>512</v>
      </c>
      <c r="D114" s="86"/>
      <c r="E114" s="86" t="str">
        <f>IF(B114="","",VLOOKUP(B114,Tableau4[],2))</f>
        <v>1h07</v>
      </c>
      <c r="F114" s="98"/>
      <c r="G114" s="99"/>
      <c r="H114" s="99"/>
      <c r="I114" s="100" t="str">
        <f>IF(F114="","",VLOOKUP(F114,Tableau1[],2))</f>
        <v/>
      </c>
      <c r="J114" s="9"/>
      <c r="K114" s="109"/>
      <c r="L114" s="109"/>
      <c r="M114" s="109" t="str">
        <f>IF(J114="","",VLOOKUP(J114,Tableau5[],2))</f>
        <v/>
      </c>
      <c r="N114" s="146"/>
      <c r="O114" s="141"/>
      <c r="P114" s="141"/>
      <c r="Q114" s="147" t="str">
        <f>IF(N114="","",VLOOKUP(N114,Tableau2[],2))</f>
        <v/>
      </c>
      <c r="R114" s="34"/>
      <c r="S114" s="142"/>
      <c r="T114" s="142"/>
      <c r="U114" s="149" t="str">
        <f>IF(R114="","",VLOOKUP(R114,Listedu03[],2))</f>
        <v/>
      </c>
      <c r="V114" s="150"/>
      <c r="W114" s="144"/>
      <c r="X114" s="144"/>
      <c r="Y114" s="145" t="str">
        <f>IF(V114="","",VLOOKUP(V114,Listedu58[],2))</f>
        <v/>
      </c>
    </row>
    <row r="115" spans="1:25" ht="16.5" thickBot="1" x14ac:dyDescent="0.3">
      <c r="A115" s="158" t="s">
        <v>723</v>
      </c>
      <c r="B115" s="3" t="s">
        <v>540</v>
      </c>
      <c r="C115" s="85" t="s">
        <v>512</v>
      </c>
      <c r="D115" s="85"/>
      <c r="E115" s="85" t="str">
        <f>IF(B115="","",VLOOKUP(B115,Tableau4[],2))</f>
        <v>1h05</v>
      </c>
      <c r="F115" s="96"/>
      <c r="G115" s="97"/>
      <c r="H115" s="97"/>
      <c r="I115" s="90" t="str">
        <f>IF(F115="","",VLOOKUP(F115,Tableau1[],2))</f>
        <v/>
      </c>
      <c r="J115" s="7"/>
      <c r="K115" s="106"/>
      <c r="L115" s="106"/>
      <c r="M115" s="106" t="str">
        <f>IF(J115="","",VLOOKUP(J115,Tableau5[],2))</f>
        <v/>
      </c>
      <c r="N115" s="104"/>
      <c r="O115" s="105"/>
      <c r="P115" s="105"/>
      <c r="Q115" s="129" t="str">
        <f>IF(N115="","",VLOOKUP(N115,Tableau2[],2))</f>
        <v/>
      </c>
      <c r="R115" s="36"/>
      <c r="S115" s="116"/>
      <c r="T115" s="116"/>
      <c r="U115" s="133" t="str">
        <f>IF(R115="","",VLOOKUP(R115,Listedu03[],2))</f>
        <v/>
      </c>
      <c r="V115" s="137"/>
      <c r="W115" s="121"/>
      <c r="X115" s="121"/>
      <c r="Y115" s="123" t="str">
        <f>IF(V115="","",VLOOKUP(V115,Listedu58[],2))</f>
        <v/>
      </c>
    </row>
    <row r="116" spans="1:25" ht="16.5" thickBot="1" x14ac:dyDescent="0.3">
      <c r="A116" s="155" t="s">
        <v>724</v>
      </c>
      <c r="B116" s="5" t="s">
        <v>530</v>
      </c>
      <c r="C116" s="86" t="s">
        <v>512</v>
      </c>
      <c r="D116" s="86"/>
      <c r="E116" s="86" t="str">
        <f>IF(B116="","",VLOOKUP(B116,Tableau4[],2))</f>
        <v>45mn</v>
      </c>
      <c r="F116" s="98"/>
      <c r="G116" s="99"/>
      <c r="H116" s="99"/>
      <c r="I116" s="100" t="str">
        <f>IF(F116="","",VLOOKUP(F116,Tableau1[],2))</f>
        <v/>
      </c>
      <c r="J116" s="9"/>
      <c r="K116" s="109"/>
      <c r="L116" s="109"/>
      <c r="M116" s="109" t="str">
        <f>IF(J116="","",VLOOKUP(J116,Tableau5[],2))</f>
        <v/>
      </c>
      <c r="N116" s="146"/>
      <c r="O116" s="141"/>
      <c r="P116" s="141"/>
      <c r="Q116" s="147" t="str">
        <f>IF(N116="","",VLOOKUP(N116,Tableau2[],2))</f>
        <v/>
      </c>
      <c r="R116" s="34"/>
      <c r="S116" s="142"/>
      <c r="T116" s="142"/>
      <c r="U116" s="149" t="str">
        <f>IF(R116="","",VLOOKUP(R116,Listedu03[],2))</f>
        <v/>
      </c>
      <c r="V116" s="150"/>
      <c r="W116" s="144"/>
      <c r="X116" s="144"/>
      <c r="Y116" s="145" t="str">
        <f>IF(V116="","",VLOOKUP(V116,Listedu58[],2))</f>
        <v/>
      </c>
    </row>
    <row r="117" spans="1:25" ht="16.5" thickBot="1" x14ac:dyDescent="0.3">
      <c r="A117" s="155" t="s">
        <v>725</v>
      </c>
      <c r="B117" s="5"/>
      <c r="C117" s="86"/>
      <c r="D117" s="86"/>
      <c r="E117" s="86" t="str">
        <f>IF(B117="","",VLOOKUP(B117,Tableau4[],2))</f>
        <v/>
      </c>
      <c r="F117" s="98"/>
      <c r="G117" s="99"/>
      <c r="H117" s="99"/>
      <c r="I117" s="100" t="str">
        <f>IF(F117="","",VLOOKUP(F117,Tableau1[],2))</f>
        <v/>
      </c>
      <c r="J117" s="9" t="s">
        <v>867</v>
      </c>
      <c r="K117" s="109" t="s">
        <v>512</v>
      </c>
      <c r="L117" s="109" t="s">
        <v>903</v>
      </c>
      <c r="M117" s="109" t="str">
        <f>IF(J117="","",VLOOKUP(J117,Tableau5[],2))</f>
        <v>1h05</v>
      </c>
      <c r="N117" s="146" t="s">
        <v>800</v>
      </c>
      <c r="O117" s="141" t="s">
        <v>512</v>
      </c>
      <c r="P117" s="141" t="s">
        <v>849</v>
      </c>
      <c r="Q117" s="147" t="str">
        <f>IF(N117="","",VLOOKUP(N117,Tableau2[],2))</f>
        <v>1h14</v>
      </c>
      <c r="R117" s="34" t="s">
        <v>969</v>
      </c>
      <c r="S117" s="142" t="s">
        <v>512</v>
      </c>
      <c r="T117" s="142" t="s">
        <v>661</v>
      </c>
      <c r="U117" s="149" t="str">
        <f>IF(R117="","",VLOOKUP(R117,Listedu03[],2))</f>
        <v>1h24</v>
      </c>
      <c r="V117" s="150"/>
      <c r="W117" s="144"/>
      <c r="X117" s="144"/>
      <c r="Y117" s="145" t="str">
        <f>IF(V117="","",VLOOKUP(V117,Listedu58[],2))</f>
        <v/>
      </c>
    </row>
    <row r="118" spans="1:25" ht="15.75" x14ac:dyDescent="0.25">
      <c r="A118" s="196" t="s">
        <v>726</v>
      </c>
      <c r="B118" s="3" t="s">
        <v>542</v>
      </c>
      <c r="C118" s="85" t="s">
        <v>512</v>
      </c>
      <c r="D118" s="85" t="s">
        <v>670</v>
      </c>
      <c r="E118" s="85" t="str">
        <f>IF(B118="","",VLOOKUP(B118,Tableau4[],2))</f>
        <v>25mn</v>
      </c>
      <c r="F118" s="96"/>
      <c r="G118" s="97"/>
      <c r="H118" s="97"/>
      <c r="I118" s="90" t="str">
        <f>IF(F118="","",VLOOKUP(F118,Tableau1[],2))</f>
        <v/>
      </c>
      <c r="J118" s="7" t="s">
        <v>889</v>
      </c>
      <c r="K118" s="106" t="s">
        <v>512</v>
      </c>
      <c r="L118" s="106"/>
      <c r="M118" s="106" t="str">
        <f>IF(J118="","",VLOOKUP(J118,Tableau5[],2))</f>
        <v>2h10</v>
      </c>
      <c r="N118" s="104" t="s">
        <v>842</v>
      </c>
      <c r="O118" s="105" t="s">
        <v>511</v>
      </c>
      <c r="P118" s="105" t="s">
        <v>851</v>
      </c>
      <c r="Q118" s="129" t="str">
        <f>IF(N118="","",VLOOKUP(N118,Tableau2[],2))</f>
        <v>1h14</v>
      </c>
      <c r="R118" s="36" t="s">
        <v>926</v>
      </c>
      <c r="S118" s="116" t="s">
        <v>512</v>
      </c>
      <c r="T118" s="116"/>
      <c r="U118" s="133" t="str">
        <f>IF(R118="","",VLOOKUP(R118,Listedu03[],2))</f>
        <v>1h35</v>
      </c>
      <c r="V118" s="137" t="s">
        <v>1035</v>
      </c>
      <c r="W118" s="121" t="s">
        <v>512</v>
      </c>
      <c r="X118" s="121"/>
      <c r="Y118" s="123" t="str">
        <f>IF(V118="","",VLOOKUP(V118,Listedu58[],2))</f>
        <v>1h05</v>
      </c>
    </row>
    <row r="119" spans="1:25" ht="15.75" x14ac:dyDescent="0.25">
      <c r="A119" s="196"/>
      <c r="B119" s="3"/>
      <c r="C119" s="85"/>
      <c r="D119" s="85"/>
      <c r="E119" s="85" t="str">
        <f>IF(B119="","",VLOOKUP(B119,Tableau4[],2))</f>
        <v/>
      </c>
      <c r="F119" s="96"/>
      <c r="G119" s="97"/>
      <c r="H119" s="97"/>
      <c r="I119" s="90" t="str">
        <f>IF(F119="","",VLOOKUP(F119,Tableau1[],2))</f>
        <v/>
      </c>
      <c r="J119" s="7"/>
      <c r="K119" s="106"/>
      <c r="L119" s="106"/>
      <c r="M119" s="106" t="str">
        <f>IF(J119="","",VLOOKUP(J119,Tableau5[],2))</f>
        <v/>
      </c>
      <c r="N119" s="104" t="s">
        <v>842</v>
      </c>
      <c r="O119" s="105" t="s">
        <v>512</v>
      </c>
      <c r="P119" s="105" t="s">
        <v>852</v>
      </c>
      <c r="Q119" s="129" t="str">
        <f>IF(N119="","",VLOOKUP(N119,Tableau2[],2))</f>
        <v>1h14</v>
      </c>
      <c r="R119" s="36" t="s">
        <v>970</v>
      </c>
      <c r="S119" s="116" t="s">
        <v>512</v>
      </c>
      <c r="T119" s="116"/>
      <c r="U119" s="133" t="str">
        <f>IF(R119="","",VLOOKUP(R119,Listedu03[],2))</f>
        <v>1h30</v>
      </c>
      <c r="V119" s="137"/>
      <c r="W119" s="121"/>
      <c r="X119" s="121"/>
      <c r="Y119" s="123" t="str">
        <f>IF(V119="","",VLOOKUP(V119,Listedu58[],2))</f>
        <v/>
      </c>
    </row>
    <row r="120" spans="1:25" ht="15.75" x14ac:dyDescent="0.25">
      <c r="A120" s="196"/>
      <c r="B120" s="3"/>
      <c r="C120" s="85"/>
      <c r="D120" s="85"/>
      <c r="E120" s="85" t="str">
        <f>IF(B120="","",VLOOKUP(B120,Tableau4[],2))</f>
        <v/>
      </c>
      <c r="F120" s="96"/>
      <c r="G120" s="97"/>
      <c r="H120" s="97"/>
      <c r="I120" s="90" t="str">
        <f>IF(F120="","",VLOOKUP(F120,Tableau1[],2))</f>
        <v/>
      </c>
      <c r="J120" s="7"/>
      <c r="K120" s="106"/>
      <c r="L120" s="106"/>
      <c r="M120" s="106" t="str">
        <f>IF(J120="","",VLOOKUP(J120,Tableau5[],2))</f>
        <v/>
      </c>
      <c r="N120" s="104"/>
      <c r="O120" s="105"/>
      <c r="P120" s="105"/>
      <c r="Q120" s="129" t="str">
        <f>IF(N120="","",VLOOKUP(N120,Tableau2[],2))</f>
        <v/>
      </c>
      <c r="R120" s="36" t="s">
        <v>934</v>
      </c>
      <c r="S120" s="116" t="s">
        <v>512</v>
      </c>
      <c r="T120" s="116"/>
      <c r="U120" s="133" t="str">
        <f>IF(R120="","",VLOOKUP(R120,Listedu03[],2))</f>
        <v>1h46</v>
      </c>
      <c r="V120" s="137"/>
      <c r="W120" s="121"/>
      <c r="X120" s="121"/>
      <c r="Y120" s="123" t="str">
        <f>IF(V120="","",VLOOKUP(V120,Listedu58[],2))</f>
        <v/>
      </c>
    </row>
    <row r="121" spans="1:25" ht="16.5" thickBot="1" x14ac:dyDescent="0.3">
      <c r="A121" s="196"/>
      <c r="B121" s="3"/>
      <c r="C121" s="85"/>
      <c r="D121" s="85"/>
      <c r="E121" s="85" t="str">
        <f>IF(B121="","",VLOOKUP(B121,Tableau4[],2))</f>
        <v/>
      </c>
      <c r="F121" s="96"/>
      <c r="G121" s="97"/>
      <c r="H121" s="97"/>
      <c r="I121" s="90" t="str">
        <f>IF(F121="","",VLOOKUP(F121,Tableau1[],2))</f>
        <v/>
      </c>
      <c r="J121" s="7"/>
      <c r="K121" s="106"/>
      <c r="L121" s="106"/>
      <c r="M121" s="106" t="str">
        <f>IF(J121="","",VLOOKUP(J121,Tableau5[],2))</f>
        <v/>
      </c>
      <c r="N121" s="104"/>
      <c r="O121" s="105"/>
      <c r="P121" s="105"/>
      <c r="Q121" s="129" t="str">
        <f>IF(N121="","",VLOOKUP(N121,Tableau2[],2))</f>
        <v/>
      </c>
      <c r="R121" s="36" t="s">
        <v>959</v>
      </c>
      <c r="S121" s="116" t="s">
        <v>512</v>
      </c>
      <c r="T121" s="116"/>
      <c r="U121" s="133" t="str">
        <f>IF(R121="","",VLOOKUP(R121,Listedu03[],2))</f>
        <v>2h</v>
      </c>
      <c r="V121" s="137"/>
      <c r="W121" s="121"/>
      <c r="X121" s="121"/>
      <c r="Y121" s="123" t="str">
        <f>IF(V121="","",VLOOKUP(V121,Listedu58[],2))</f>
        <v/>
      </c>
    </row>
    <row r="122" spans="1:25" ht="15.75" x14ac:dyDescent="0.25">
      <c r="A122" s="178" t="s">
        <v>727</v>
      </c>
      <c r="B122" s="2"/>
      <c r="C122" s="83"/>
      <c r="D122" s="83"/>
      <c r="E122" s="83" t="str">
        <f>IF(B122="","",VLOOKUP(B122,Tableau4[],2))</f>
        <v/>
      </c>
      <c r="F122" s="91"/>
      <c r="G122" s="92"/>
      <c r="H122" s="92"/>
      <c r="I122" s="89" t="str">
        <f>IF(F122="","",VLOOKUP(F122,Tableau1[],2))</f>
        <v/>
      </c>
      <c r="J122" s="6" t="s">
        <v>876</v>
      </c>
      <c r="K122" s="101" t="s">
        <v>640</v>
      </c>
      <c r="L122" s="101"/>
      <c r="M122" s="101" t="str">
        <f>IF(J122="","",VLOOKUP(J122,Tableau5[],2))</f>
        <v>1h40</v>
      </c>
      <c r="N122" s="122"/>
      <c r="O122" s="102"/>
      <c r="P122" s="102"/>
      <c r="Q122" s="103" t="str">
        <f>IF(N122="","",VLOOKUP(N122,Tableau2[],2))</f>
        <v/>
      </c>
      <c r="R122" s="35" t="s">
        <v>971</v>
      </c>
      <c r="S122" s="114" t="s">
        <v>513</v>
      </c>
      <c r="T122" s="114"/>
      <c r="U122" s="115" t="str">
        <f>IF(R122="","",VLOOKUP(R122,Listedu03[],2))</f>
        <v>1h15</v>
      </c>
      <c r="V122" s="136" t="s">
        <v>1047</v>
      </c>
      <c r="W122" s="118" t="s">
        <v>515</v>
      </c>
      <c r="X122" s="118"/>
      <c r="Y122" s="119" t="str">
        <f>IF(V122="","",VLOOKUP(V122,Listedu58[],2))</f>
        <v>50mn</v>
      </c>
    </row>
    <row r="123" spans="1:25" ht="16.5" thickBot="1" x14ac:dyDescent="0.3">
      <c r="A123" s="179"/>
      <c r="B123" s="4"/>
      <c r="C123" s="84"/>
      <c r="D123" s="84"/>
      <c r="E123" s="84" t="str">
        <f>IF(B123="","",VLOOKUP(B123,Tableau4[],2))</f>
        <v/>
      </c>
      <c r="F123" s="93"/>
      <c r="G123" s="94"/>
      <c r="H123" s="94"/>
      <c r="I123" s="95" t="str">
        <f>IF(F123="","",VLOOKUP(F123,Tableau1[],2))</f>
        <v/>
      </c>
      <c r="J123" s="8" t="s">
        <v>872</v>
      </c>
      <c r="K123" s="107" t="s">
        <v>512</v>
      </c>
      <c r="L123" s="107"/>
      <c r="M123" s="107" t="str">
        <f>IF(J123="","",VLOOKUP(J123,Tableau5[],2))</f>
        <v>1h</v>
      </c>
      <c r="N123" s="124"/>
      <c r="O123" s="108"/>
      <c r="P123" s="108"/>
      <c r="Q123" s="130" t="str">
        <f>IF(N123="","",VLOOKUP(N123,Tableau2[],2))</f>
        <v/>
      </c>
      <c r="R123" s="37" t="s">
        <v>943</v>
      </c>
      <c r="S123" s="125" t="s">
        <v>512</v>
      </c>
      <c r="T123" s="125"/>
      <c r="U123" s="135" t="str">
        <f>IF(R123="","",VLOOKUP(R123,Listedu03[],2))</f>
        <v>1h35</v>
      </c>
      <c r="V123" s="138"/>
      <c r="W123" s="127"/>
      <c r="X123" s="127"/>
      <c r="Y123" s="128" t="str">
        <f>IF(V123="","",VLOOKUP(V123,Listedu58[],2))</f>
        <v/>
      </c>
    </row>
    <row r="124" spans="1:25" ht="16.5" thickBot="1" x14ac:dyDescent="0.3">
      <c r="A124" s="159" t="s">
        <v>728</v>
      </c>
      <c r="B124" s="3" t="s">
        <v>530</v>
      </c>
      <c r="C124" s="85" t="s">
        <v>512</v>
      </c>
      <c r="D124" s="85"/>
      <c r="E124" s="85" t="str">
        <f>IF(B124="","",VLOOKUP(B124,Tableau4[],2))</f>
        <v>45mn</v>
      </c>
      <c r="F124" s="96"/>
      <c r="G124" s="97"/>
      <c r="H124" s="97"/>
      <c r="I124" s="90" t="str">
        <f>IF(F124="","",VLOOKUP(F124,Tableau1[],2))</f>
        <v/>
      </c>
      <c r="J124" s="7"/>
      <c r="K124" s="106"/>
      <c r="L124" s="106"/>
      <c r="M124" s="106" t="str">
        <f>IF(J124="","",VLOOKUP(J124,Tableau5[],2))</f>
        <v/>
      </c>
      <c r="N124" s="104"/>
      <c r="O124" s="105"/>
      <c r="P124" s="105"/>
      <c r="Q124" s="129" t="str">
        <f>IF(N124="","",VLOOKUP(N124,Tableau2[],2))</f>
        <v/>
      </c>
      <c r="R124" s="36"/>
      <c r="S124" s="116"/>
      <c r="T124" s="116"/>
      <c r="U124" s="133" t="str">
        <f>IF(R124="","",VLOOKUP(R124,Listedu03[],2))</f>
        <v/>
      </c>
      <c r="V124" s="137"/>
      <c r="W124" s="121"/>
      <c r="X124" s="121"/>
      <c r="Y124" s="123" t="str">
        <f>IF(V124="","",VLOOKUP(V124,Listedu58[],2))</f>
        <v/>
      </c>
    </row>
    <row r="125" spans="1:25" ht="16.5" thickBot="1" x14ac:dyDescent="0.3">
      <c r="A125" s="155" t="s">
        <v>729</v>
      </c>
      <c r="B125" s="5" t="s">
        <v>521</v>
      </c>
      <c r="C125" s="86" t="s">
        <v>512</v>
      </c>
      <c r="D125" s="86" t="s">
        <v>660</v>
      </c>
      <c r="E125" s="86" t="str">
        <f>IF(B125="","",VLOOKUP(B125,Tableau4[],2))</f>
        <v>36mn</v>
      </c>
      <c r="F125" s="98"/>
      <c r="G125" s="99"/>
      <c r="H125" s="99"/>
      <c r="I125" s="100" t="str">
        <f>IF(F125="","",VLOOKUP(F125,Tableau1[],2))</f>
        <v/>
      </c>
      <c r="J125" s="9"/>
      <c r="K125" s="109"/>
      <c r="L125" s="109"/>
      <c r="M125" s="109" t="str">
        <f>IF(J125="","",VLOOKUP(J125,Tableau5[],2))</f>
        <v/>
      </c>
      <c r="N125" s="146"/>
      <c r="O125" s="141"/>
      <c r="P125" s="141"/>
      <c r="Q125" s="147" t="str">
        <f>IF(N125="","",VLOOKUP(N125,Tableau2[],2))</f>
        <v/>
      </c>
      <c r="R125" s="34" t="s">
        <v>940</v>
      </c>
      <c r="S125" s="142" t="s">
        <v>512</v>
      </c>
      <c r="T125" s="142" t="s">
        <v>661</v>
      </c>
      <c r="U125" s="149" t="str">
        <f>IF(R125="","",VLOOKUP(R125,Listedu03[],2))</f>
        <v>1h41</v>
      </c>
      <c r="V125" s="150"/>
      <c r="W125" s="144"/>
      <c r="X125" s="144"/>
      <c r="Y125" s="145" t="str">
        <f>IF(V125="","",VLOOKUP(V125,Listedu58[],2))</f>
        <v/>
      </c>
    </row>
    <row r="126" spans="1:25" ht="15.75" x14ac:dyDescent="0.25">
      <c r="A126" s="201" t="s">
        <v>730</v>
      </c>
      <c r="B126" s="3" t="s">
        <v>543</v>
      </c>
      <c r="C126" s="85" t="s">
        <v>512</v>
      </c>
      <c r="D126" s="85"/>
      <c r="E126" s="85" t="str">
        <f>IF(B126="","",VLOOKUP(B126,Tableau4[],2))</f>
        <v>5mn</v>
      </c>
      <c r="F126" s="96"/>
      <c r="G126" s="97"/>
      <c r="H126" s="97"/>
      <c r="I126" s="90" t="str">
        <f>IF(F126="","",VLOOKUP(F126,Tableau1[],2))</f>
        <v/>
      </c>
      <c r="J126" s="7" t="s">
        <v>890</v>
      </c>
      <c r="K126" s="106" t="s">
        <v>512</v>
      </c>
      <c r="L126" s="106"/>
      <c r="M126" s="106" t="str">
        <f>IF(J126="","",VLOOKUP(J126,Tableau5[],2))</f>
        <v>1h10</v>
      </c>
      <c r="N126" s="104"/>
      <c r="O126" s="105"/>
      <c r="P126" s="105"/>
      <c r="Q126" s="129" t="str">
        <f>IF(N126="","",VLOOKUP(N126,Tableau2[],2))</f>
        <v/>
      </c>
      <c r="R126" s="36" t="s">
        <v>972</v>
      </c>
      <c r="S126" s="116" t="s">
        <v>512</v>
      </c>
      <c r="T126" s="116"/>
      <c r="U126" s="133" t="str">
        <f>IF(R126="","",VLOOKUP(R126,Listedu03[],2))</f>
        <v>1h53</v>
      </c>
      <c r="V126" s="137" t="s">
        <v>1051</v>
      </c>
      <c r="W126" s="121" t="s">
        <v>512</v>
      </c>
      <c r="X126" s="121"/>
      <c r="Y126" s="123" t="str">
        <f>IF(V126="","",VLOOKUP(V126,Listedu58[],2))</f>
        <v>1h38</v>
      </c>
    </row>
    <row r="127" spans="1:25" ht="15.75" x14ac:dyDescent="0.25">
      <c r="A127" s="202"/>
      <c r="B127" s="3"/>
      <c r="C127" s="85"/>
      <c r="D127" s="85"/>
      <c r="E127" s="85" t="str">
        <f>IF(B127="","",VLOOKUP(B127,Tableau4[],2))</f>
        <v/>
      </c>
      <c r="F127" s="96"/>
      <c r="G127" s="97"/>
      <c r="H127" s="97"/>
      <c r="I127" s="90" t="str">
        <f>IF(F127="","",VLOOKUP(F127,Tableau1[],2))</f>
        <v/>
      </c>
      <c r="J127" s="7"/>
      <c r="K127" s="106"/>
      <c r="L127" s="106"/>
      <c r="M127" s="106" t="str">
        <f>IF(J127="","",VLOOKUP(J127,Tableau5[],2))</f>
        <v/>
      </c>
      <c r="N127" s="104"/>
      <c r="O127" s="105"/>
      <c r="P127" s="105"/>
      <c r="Q127" s="129" t="str">
        <f>IF(N127="","",VLOOKUP(N127,Tableau2[],2))</f>
        <v/>
      </c>
      <c r="R127" s="36" t="s">
        <v>973</v>
      </c>
      <c r="S127" s="116" t="s">
        <v>512</v>
      </c>
      <c r="T127" s="116"/>
      <c r="U127" s="133" t="str">
        <f>IF(R127="","",VLOOKUP(R127,Listedu03[],2))</f>
        <v>2h15</v>
      </c>
      <c r="V127" s="137" t="s">
        <v>1051</v>
      </c>
      <c r="W127" s="121" t="s">
        <v>639</v>
      </c>
      <c r="X127" s="121"/>
      <c r="Y127" s="123" t="str">
        <f>IF(V127="","",VLOOKUP(V127,Listedu58[],2))</f>
        <v>1h38</v>
      </c>
    </row>
    <row r="128" spans="1:25" ht="16.5" thickBot="1" x14ac:dyDescent="0.3">
      <c r="A128" s="202"/>
      <c r="B128" s="3"/>
      <c r="C128" s="85"/>
      <c r="D128" s="85"/>
      <c r="E128" s="85" t="str">
        <f>IF(B128="","",VLOOKUP(B128,Tableau4[],2))</f>
        <v/>
      </c>
      <c r="F128" s="96"/>
      <c r="G128" s="97"/>
      <c r="H128" s="97"/>
      <c r="I128" s="90" t="str">
        <f>IF(F128="","",VLOOKUP(F128,Tableau1[],2))</f>
        <v/>
      </c>
      <c r="J128" s="7"/>
      <c r="K128" s="106"/>
      <c r="L128" s="106"/>
      <c r="M128" s="106" t="str">
        <f>IF(J128="","",VLOOKUP(J128,Tableau5[],2))</f>
        <v/>
      </c>
      <c r="N128" s="104"/>
      <c r="O128" s="105"/>
      <c r="P128" s="105"/>
      <c r="Q128" s="129" t="str">
        <f>IF(N128="","",VLOOKUP(N128,Tableau2[],2))</f>
        <v/>
      </c>
      <c r="R128" s="36"/>
      <c r="S128" s="116"/>
      <c r="T128" s="116"/>
      <c r="U128" s="133" t="str">
        <f>IF(R128="","",VLOOKUP(R128,Listedu03[],2))</f>
        <v/>
      </c>
      <c r="V128" s="137" t="s">
        <v>549</v>
      </c>
      <c r="W128" s="121" t="s">
        <v>512</v>
      </c>
      <c r="X128" s="121"/>
      <c r="Y128" s="123" t="str">
        <f>IF(V128="","",VLOOKUP(V128,Listedu58[],2))</f>
        <v>1h05</v>
      </c>
    </row>
    <row r="129" spans="1:25" ht="15.75" x14ac:dyDescent="0.25">
      <c r="A129" s="201" t="s">
        <v>731</v>
      </c>
      <c r="B129" s="2"/>
      <c r="C129" s="83"/>
      <c r="D129" s="83"/>
      <c r="E129" s="83" t="str">
        <f>IF(B129="","",VLOOKUP(B129,Tableau4[],2))</f>
        <v/>
      </c>
      <c r="F129" s="91"/>
      <c r="G129" s="92"/>
      <c r="H129" s="92"/>
      <c r="I129" s="89" t="str">
        <f>IF(F129="","",VLOOKUP(F129,Tableau1[],2))</f>
        <v/>
      </c>
      <c r="J129" s="6" t="s">
        <v>869</v>
      </c>
      <c r="K129" s="101" t="s">
        <v>512</v>
      </c>
      <c r="L129" s="101"/>
      <c r="M129" s="101" t="str">
        <f>IF(J129="","",VLOOKUP(J129,Tableau5[],2))</f>
        <v>1h40</v>
      </c>
      <c r="N129" s="122" t="s">
        <v>834</v>
      </c>
      <c r="O129" s="102" t="s">
        <v>512</v>
      </c>
      <c r="P129" s="102"/>
      <c r="Q129" s="103" t="str">
        <f>IF(N129="","",VLOOKUP(N129,Tableau2[],2))</f>
        <v>1h41</v>
      </c>
      <c r="R129" s="35" t="s">
        <v>971</v>
      </c>
      <c r="S129" s="114" t="s">
        <v>512</v>
      </c>
      <c r="T129" s="114" t="s">
        <v>844</v>
      </c>
      <c r="U129" s="115" t="str">
        <f>IF(R129="","",VLOOKUP(R129,Listedu03[],2))</f>
        <v>1h15</v>
      </c>
      <c r="V129" s="136" t="s">
        <v>1052</v>
      </c>
      <c r="W129" s="118" t="s">
        <v>512</v>
      </c>
      <c r="X129" s="118"/>
      <c r="Y129" s="119" t="str">
        <f>IF(V129="","",VLOOKUP(V129,Listedu58[],2))</f>
        <v>40mn</v>
      </c>
    </row>
    <row r="130" spans="1:25" ht="16.5" thickBot="1" x14ac:dyDescent="0.3">
      <c r="A130" s="203"/>
      <c r="B130" s="4"/>
      <c r="C130" s="84"/>
      <c r="D130" s="84"/>
      <c r="E130" s="84" t="str">
        <f>IF(B130="","",VLOOKUP(B130,Tableau4[],2))</f>
        <v/>
      </c>
      <c r="F130" s="93"/>
      <c r="G130" s="94"/>
      <c r="H130" s="94"/>
      <c r="I130" s="95" t="str">
        <f>IF(F130="","",VLOOKUP(F130,Tableau1[],2))</f>
        <v/>
      </c>
      <c r="J130" s="8"/>
      <c r="K130" s="107"/>
      <c r="L130" s="107"/>
      <c r="M130" s="107" t="str">
        <f>IF(J130="","",VLOOKUP(J130,Tableau5[],2))</f>
        <v/>
      </c>
      <c r="N130" s="124"/>
      <c r="O130" s="108"/>
      <c r="P130" s="108"/>
      <c r="Q130" s="130" t="str">
        <f>IF(N130="","",VLOOKUP(N130,Tableau2[],2))</f>
        <v/>
      </c>
      <c r="R130" s="37" t="s">
        <v>974</v>
      </c>
      <c r="S130" s="125" t="s">
        <v>512</v>
      </c>
      <c r="T130" s="125" t="s">
        <v>1012</v>
      </c>
      <c r="U130" s="135" t="str">
        <f>IF(R130="","",VLOOKUP(R130,Listedu03[],2))</f>
        <v>2h03</v>
      </c>
      <c r="V130" s="138" t="s">
        <v>1025</v>
      </c>
      <c r="W130" s="127" t="s">
        <v>515</v>
      </c>
      <c r="X130" s="127"/>
      <c r="Y130" s="128" t="str">
        <f>IF(V130="","",VLOOKUP(V130,Listedu58[],2))</f>
        <v>1h45</v>
      </c>
    </row>
    <row r="131" spans="1:25" ht="15.75" x14ac:dyDescent="0.25">
      <c r="A131" s="202" t="s">
        <v>732</v>
      </c>
      <c r="B131" s="3"/>
      <c r="C131" s="85"/>
      <c r="D131" s="85"/>
      <c r="E131" s="85" t="str">
        <f>IF(B131="","",VLOOKUP(B131,Tableau4[],2))</f>
        <v/>
      </c>
      <c r="F131" s="96"/>
      <c r="G131" s="97"/>
      <c r="H131" s="97"/>
      <c r="I131" s="90" t="str">
        <f>IF(F131="","",VLOOKUP(F131,Tableau1[],2))</f>
        <v/>
      </c>
      <c r="J131" s="7" t="s">
        <v>864</v>
      </c>
      <c r="K131" s="106" t="s">
        <v>512</v>
      </c>
      <c r="L131" s="106"/>
      <c r="M131" s="106" t="str">
        <f>IF(J131="","",VLOOKUP(J131,Tableau5[],2))</f>
        <v>1h15</v>
      </c>
      <c r="N131" s="104"/>
      <c r="O131" s="105"/>
      <c r="P131" s="105"/>
      <c r="Q131" s="129" t="str">
        <f>IF(N131="","",VLOOKUP(N131,Tableau2[],2))</f>
        <v/>
      </c>
      <c r="R131" s="36" t="s">
        <v>975</v>
      </c>
      <c r="S131" s="116" t="s">
        <v>512</v>
      </c>
      <c r="T131" s="116"/>
      <c r="U131" s="133" t="str">
        <f>IF(R131="","",VLOOKUP(R131,Listedu03[],2))</f>
        <v>54mn</v>
      </c>
      <c r="V131" s="137" t="s">
        <v>1053</v>
      </c>
      <c r="W131" s="121" t="s">
        <v>512</v>
      </c>
      <c r="X131" s="121"/>
      <c r="Y131" s="123" t="str">
        <f>IF(V131="","",VLOOKUP(V131,Listedu58[],2))</f>
        <v>1h</v>
      </c>
    </row>
    <row r="132" spans="1:25" ht="16.5" thickBot="1" x14ac:dyDescent="0.3">
      <c r="A132" s="202"/>
      <c r="B132" s="3"/>
      <c r="C132" s="85"/>
      <c r="D132" s="85"/>
      <c r="E132" s="85" t="str">
        <f>IF(B132="","",VLOOKUP(B132,Tableau4[],2))</f>
        <v/>
      </c>
      <c r="F132" s="96"/>
      <c r="G132" s="97"/>
      <c r="H132" s="97"/>
      <c r="I132" s="90" t="str">
        <f>IF(F132="","",VLOOKUP(F132,Tableau1[],2))</f>
        <v/>
      </c>
      <c r="J132" s="7"/>
      <c r="K132" s="106"/>
      <c r="L132" s="106"/>
      <c r="M132" s="106" t="str">
        <f>IF(J132="","",VLOOKUP(J132,Tableau5[],2))</f>
        <v/>
      </c>
      <c r="N132" s="104"/>
      <c r="O132" s="105"/>
      <c r="P132" s="105"/>
      <c r="Q132" s="129" t="str">
        <f>IF(N132="","",VLOOKUP(N132,Tableau2[],2))</f>
        <v/>
      </c>
      <c r="R132" s="36" t="s">
        <v>965</v>
      </c>
      <c r="S132" s="116" t="s">
        <v>512</v>
      </c>
      <c r="T132" s="116"/>
      <c r="U132" s="133" t="str">
        <f>IF(R132="","",VLOOKUP(R132,Listedu03[],2))</f>
        <v>2h10</v>
      </c>
      <c r="V132" s="137"/>
      <c r="W132" s="121"/>
      <c r="X132" s="121"/>
      <c r="Y132" s="123" t="str">
        <f>IF(V132="","",VLOOKUP(V132,Listedu58[],2))</f>
        <v/>
      </c>
    </row>
    <row r="133" spans="1:25" ht="16.5" thickBot="1" x14ac:dyDescent="0.3">
      <c r="A133" s="155" t="s">
        <v>733</v>
      </c>
      <c r="B133" s="5" t="s">
        <v>517</v>
      </c>
      <c r="C133" s="86" t="s">
        <v>512</v>
      </c>
      <c r="D133" s="86" t="s">
        <v>661</v>
      </c>
      <c r="E133" s="86" t="str">
        <f>IF(B133="","",VLOOKUP(B133,Tableau4[],2))</f>
        <v>45mn</v>
      </c>
      <c r="F133" s="98"/>
      <c r="G133" s="99"/>
      <c r="H133" s="99"/>
      <c r="I133" s="100" t="str">
        <f>IF(F133="","",VLOOKUP(F133,Tableau1[],2))</f>
        <v/>
      </c>
      <c r="J133" s="9"/>
      <c r="K133" s="109"/>
      <c r="L133" s="109"/>
      <c r="M133" s="109" t="str">
        <f>IF(J133="","",VLOOKUP(J133,Tableau5[],2))</f>
        <v/>
      </c>
      <c r="N133" s="146"/>
      <c r="O133" s="141"/>
      <c r="P133" s="141"/>
      <c r="Q133" s="147" t="str">
        <f>IF(N133="","",VLOOKUP(N133,Tableau2[],2))</f>
        <v/>
      </c>
      <c r="R133" s="34" t="s">
        <v>943</v>
      </c>
      <c r="S133" s="142" t="s">
        <v>512</v>
      </c>
      <c r="T133" s="142" t="s">
        <v>661</v>
      </c>
      <c r="U133" s="149" t="str">
        <f>IF(R133="","",VLOOKUP(R133,Listedu03[],2))</f>
        <v>1h35</v>
      </c>
      <c r="V133" s="150"/>
      <c r="W133" s="144"/>
      <c r="X133" s="144"/>
      <c r="Y133" s="145" t="str">
        <f>IF(V133="","",VLOOKUP(V133,Listedu58[],2))</f>
        <v/>
      </c>
    </row>
    <row r="134" spans="1:25" ht="15.75" x14ac:dyDescent="0.25">
      <c r="A134" s="196" t="s">
        <v>734</v>
      </c>
      <c r="B134" s="3" t="s">
        <v>537</v>
      </c>
      <c r="C134" s="85" t="s">
        <v>512</v>
      </c>
      <c r="D134" s="85"/>
      <c r="E134" s="85" t="str">
        <f>IF(B134="","",VLOOKUP(B134,Tableau4[],2))</f>
        <v>48mn</v>
      </c>
      <c r="F134" s="96"/>
      <c r="G134" s="97"/>
      <c r="H134" s="97"/>
      <c r="I134" s="90" t="str">
        <f>IF(F134="","",VLOOKUP(F134,Tableau1[],2))</f>
        <v/>
      </c>
      <c r="J134" s="7" t="s">
        <v>874</v>
      </c>
      <c r="K134" s="106" t="s">
        <v>512</v>
      </c>
      <c r="L134" s="106"/>
      <c r="M134" s="106" t="str">
        <f>IF(J134="","",VLOOKUP(J134,Tableau5[],2))</f>
        <v>2h</v>
      </c>
      <c r="N134" s="104" t="s">
        <v>806</v>
      </c>
      <c r="O134" s="105" t="s">
        <v>514</v>
      </c>
      <c r="P134" s="105"/>
      <c r="Q134" s="129" t="str">
        <f>IF(N134="","",VLOOKUP(N134,Tableau2[],2))</f>
        <v>1h06</v>
      </c>
      <c r="R134" s="36" t="s">
        <v>933</v>
      </c>
      <c r="S134" s="116" t="s">
        <v>512</v>
      </c>
      <c r="T134" s="116"/>
      <c r="U134" s="133" t="str">
        <f>IF(R134="","",VLOOKUP(R134,Listedu03[],2))</f>
        <v>1h15</v>
      </c>
      <c r="V134" s="137" t="s">
        <v>1054</v>
      </c>
      <c r="W134" s="121" t="s">
        <v>512</v>
      </c>
      <c r="X134" s="121"/>
      <c r="Y134" s="123" t="str">
        <f>IF(V134="","",VLOOKUP(V134,Listedu58[],2))</f>
        <v>45mn</v>
      </c>
    </row>
    <row r="135" spans="1:25" ht="15.75" x14ac:dyDescent="0.25">
      <c r="A135" s="196"/>
      <c r="B135" s="3"/>
      <c r="C135" s="85"/>
      <c r="D135" s="85"/>
      <c r="E135" s="85" t="str">
        <f>IF(B135="","",VLOOKUP(B135,Tableau4[],2))</f>
        <v/>
      </c>
      <c r="F135" s="96"/>
      <c r="G135" s="97"/>
      <c r="H135" s="97"/>
      <c r="I135" s="90" t="str">
        <f>IF(F135="","",VLOOKUP(F135,Tableau1[],2))</f>
        <v/>
      </c>
      <c r="J135" s="7"/>
      <c r="K135" s="106"/>
      <c r="L135" s="106"/>
      <c r="M135" s="106" t="str">
        <f>IF(J135="","",VLOOKUP(J135,Tableau5[],2))</f>
        <v/>
      </c>
      <c r="N135" s="104"/>
      <c r="O135" s="105"/>
      <c r="P135" s="105"/>
      <c r="Q135" s="129" t="str">
        <f>IF(N135="","",VLOOKUP(N135,Tableau2[],2))</f>
        <v/>
      </c>
      <c r="R135" s="36" t="s">
        <v>969</v>
      </c>
      <c r="S135" s="116" t="s">
        <v>512</v>
      </c>
      <c r="T135" s="116"/>
      <c r="U135" s="133" t="str">
        <f>IF(R135="","",VLOOKUP(R135,Listedu03[],2))</f>
        <v>1h24</v>
      </c>
      <c r="V135" s="137" t="s">
        <v>1024</v>
      </c>
      <c r="W135" s="121" t="s">
        <v>513</v>
      </c>
      <c r="X135" s="121"/>
      <c r="Y135" s="123" t="str">
        <f>IF(V135="","",VLOOKUP(V135,Listedu58[],2))</f>
        <v>1h10</v>
      </c>
    </row>
    <row r="136" spans="1:25" ht="16.5" thickBot="1" x14ac:dyDescent="0.3">
      <c r="A136" s="196"/>
      <c r="B136" s="3"/>
      <c r="C136" s="85"/>
      <c r="D136" s="85"/>
      <c r="E136" s="85" t="str">
        <f>IF(B136="","",VLOOKUP(B136,Tableau4[],2))</f>
        <v/>
      </c>
      <c r="F136" s="96"/>
      <c r="G136" s="97"/>
      <c r="H136" s="97"/>
      <c r="I136" s="90" t="str">
        <f>IF(F136="","",VLOOKUP(F136,Tableau1[],2))</f>
        <v/>
      </c>
      <c r="J136" s="7"/>
      <c r="K136" s="106"/>
      <c r="L136" s="106"/>
      <c r="M136" s="106" t="str">
        <f>IF(J136="","",VLOOKUP(J136,Tableau5[],2))</f>
        <v/>
      </c>
      <c r="N136" s="104"/>
      <c r="O136" s="105"/>
      <c r="P136" s="105"/>
      <c r="Q136" s="129" t="str">
        <f>IF(N136="","",VLOOKUP(N136,Tableau2[],2))</f>
        <v/>
      </c>
      <c r="R136" s="36" t="s">
        <v>976</v>
      </c>
      <c r="S136" s="116" t="s">
        <v>512</v>
      </c>
      <c r="T136" s="116"/>
      <c r="U136" s="133" t="str">
        <f>IF(R136="","",VLOOKUP(R136,Listedu03[],2))</f>
        <v>2h05</v>
      </c>
      <c r="V136" s="137"/>
      <c r="W136" s="121"/>
      <c r="X136" s="121"/>
      <c r="Y136" s="123" t="str">
        <f>IF(V136="","",VLOOKUP(V136,Listedu58[],2))</f>
        <v/>
      </c>
    </row>
    <row r="137" spans="1:25" ht="15.75" x14ac:dyDescent="0.25">
      <c r="A137" s="178" t="s">
        <v>735</v>
      </c>
      <c r="B137" s="2"/>
      <c r="C137" s="83"/>
      <c r="D137" s="83"/>
      <c r="E137" s="83" t="str">
        <f>IF(B137="","",VLOOKUP(B137,Tableau4[],2))</f>
        <v/>
      </c>
      <c r="F137" s="91"/>
      <c r="G137" s="92"/>
      <c r="H137" s="92"/>
      <c r="I137" s="89" t="str">
        <f>IF(F137="","",VLOOKUP(F137,Tableau1[],2))</f>
        <v/>
      </c>
      <c r="J137" s="6" t="s">
        <v>876</v>
      </c>
      <c r="K137" s="101" t="s">
        <v>515</v>
      </c>
      <c r="L137" s="101"/>
      <c r="M137" s="101" t="str">
        <f>IF(J137="","",VLOOKUP(J137,Tableau5[],2))</f>
        <v>1h40</v>
      </c>
      <c r="N137" s="122" t="s">
        <v>827</v>
      </c>
      <c r="O137" s="102" t="s">
        <v>512</v>
      </c>
      <c r="P137" s="102"/>
      <c r="Q137" s="103" t="str">
        <f>IF(N137="","",VLOOKUP(N137,Tableau2[],2))</f>
        <v>1h15</v>
      </c>
      <c r="R137" s="35" t="s">
        <v>977</v>
      </c>
      <c r="S137" s="114" t="s">
        <v>514</v>
      </c>
      <c r="T137" s="114"/>
      <c r="U137" s="115" t="str">
        <f>IF(R137="","",VLOOKUP(R137,Listedu03[],2))</f>
        <v>1h26</v>
      </c>
      <c r="V137" s="136" t="s">
        <v>1033</v>
      </c>
      <c r="W137" s="118" t="s">
        <v>515</v>
      </c>
      <c r="X137" s="118"/>
      <c r="Y137" s="119" t="str">
        <f>IF(V137="","",VLOOKUP(V137,Listedu58[],2))</f>
        <v>1h25</v>
      </c>
    </row>
    <row r="138" spans="1:25" ht="16.5" thickBot="1" x14ac:dyDescent="0.3">
      <c r="A138" s="179"/>
      <c r="B138" s="4"/>
      <c r="C138" s="84"/>
      <c r="D138" s="84"/>
      <c r="E138" s="84" t="str">
        <f>IF(B138="","",VLOOKUP(B138,Tableau4[],2))</f>
        <v/>
      </c>
      <c r="F138" s="93"/>
      <c r="G138" s="94"/>
      <c r="H138" s="94"/>
      <c r="I138" s="95" t="str">
        <f>IF(F138="","",VLOOKUP(F138,Tableau1[],2))</f>
        <v/>
      </c>
      <c r="J138" s="8"/>
      <c r="K138" s="107"/>
      <c r="L138" s="107"/>
      <c r="M138" s="107" t="str">
        <f>IF(J138="","",VLOOKUP(J138,Tableau5[],2))</f>
        <v/>
      </c>
      <c r="N138" s="124"/>
      <c r="O138" s="108"/>
      <c r="P138" s="108"/>
      <c r="Q138" s="130" t="str">
        <f>IF(N138="","",VLOOKUP(N138,Tableau2[],2))</f>
        <v/>
      </c>
      <c r="R138" s="37" t="s">
        <v>978</v>
      </c>
      <c r="S138" s="125" t="s">
        <v>512</v>
      </c>
      <c r="T138" s="125"/>
      <c r="U138" s="135" t="str">
        <f>IF(R138="","",VLOOKUP(R138,Listedu03[],2))</f>
        <v>1h20</v>
      </c>
      <c r="V138" s="138"/>
      <c r="W138" s="127"/>
      <c r="X138" s="127"/>
      <c r="Y138" s="128" t="str">
        <f>IF(V138="","",VLOOKUP(V138,Listedu58[],2))</f>
        <v/>
      </c>
    </row>
    <row r="139" spans="1:25" ht="16.5" thickBot="1" x14ac:dyDescent="0.3">
      <c r="A139" s="158" t="s">
        <v>736</v>
      </c>
      <c r="B139" s="3" t="s">
        <v>671</v>
      </c>
      <c r="C139" s="85" t="s">
        <v>512</v>
      </c>
      <c r="D139" s="85" t="s">
        <v>661</v>
      </c>
      <c r="E139" s="85" t="str">
        <f>IF(B139="","",VLOOKUP(B139,Tableau4[],2))</f>
        <v>32mn</v>
      </c>
      <c r="F139" s="96"/>
      <c r="G139" s="97"/>
      <c r="H139" s="97"/>
      <c r="I139" s="90" t="str">
        <f>IF(F139="","",VLOOKUP(F139,Tableau1[],2))</f>
        <v/>
      </c>
      <c r="J139" s="7" t="s">
        <v>867</v>
      </c>
      <c r="K139" s="106" t="s">
        <v>512</v>
      </c>
      <c r="L139" s="106" t="s">
        <v>903</v>
      </c>
      <c r="M139" s="106" t="str">
        <f>IF(J139="","",VLOOKUP(J139,Tableau5[],2))</f>
        <v>1h05</v>
      </c>
      <c r="N139" s="104"/>
      <c r="O139" s="105"/>
      <c r="P139" s="105"/>
      <c r="Q139" s="129" t="str">
        <f>IF(N139="","",VLOOKUP(N139,Tableau2[],2))</f>
        <v/>
      </c>
      <c r="R139" s="36"/>
      <c r="S139" s="116"/>
      <c r="T139" s="116"/>
      <c r="U139" s="133" t="str">
        <f>IF(R139="","",VLOOKUP(R139,Listedu03[],2))</f>
        <v/>
      </c>
      <c r="V139" s="137"/>
      <c r="W139" s="121"/>
      <c r="X139" s="121"/>
      <c r="Y139" s="123" t="str">
        <f>IF(V139="","",VLOOKUP(V139,Listedu58[],2))</f>
        <v/>
      </c>
    </row>
    <row r="140" spans="1:25" ht="15.75" x14ac:dyDescent="0.25">
      <c r="A140" s="178" t="s">
        <v>737</v>
      </c>
      <c r="B140" s="2" t="s">
        <v>518</v>
      </c>
      <c r="C140" s="83" t="s">
        <v>512</v>
      </c>
      <c r="D140" s="83"/>
      <c r="E140" s="83">
        <f>IF(B140="","",VLOOKUP(B140,Tableau4[],2))</f>
        <v>0</v>
      </c>
      <c r="F140" s="91"/>
      <c r="G140" s="92"/>
      <c r="H140" s="92"/>
      <c r="I140" s="89" t="str">
        <f>IF(F140="","",VLOOKUP(F140,Tableau1[],2))</f>
        <v/>
      </c>
      <c r="J140" s="6" t="s">
        <v>888</v>
      </c>
      <c r="K140" s="101" t="s">
        <v>512</v>
      </c>
      <c r="L140" s="101"/>
      <c r="M140" s="101" t="str">
        <f>IF(J140="","",VLOOKUP(J140,Tableau5[],2))</f>
        <v>2h</v>
      </c>
      <c r="N140" s="122" t="s">
        <v>794</v>
      </c>
      <c r="O140" s="102" t="s">
        <v>511</v>
      </c>
      <c r="P140" s="102" t="s">
        <v>851</v>
      </c>
      <c r="Q140" s="103" t="str">
        <f>IF(N140="","",VLOOKUP(N140,Tableau2[],2))</f>
        <v>1h19</v>
      </c>
      <c r="R140" s="35" t="s">
        <v>977</v>
      </c>
      <c r="S140" s="114" t="s">
        <v>512</v>
      </c>
      <c r="T140" s="114"/>
      <c r="U140" s="115" t="str">
        <f>IF(R140="","",VLOOKUP(R140,Listedu03[],2))</f>
        <v>1h26</v>
      </c>
      <c r="V140" s="136" t="s">
        <v>1039</v>
      </c>
      <c r="W140" s="118" t="s">
        <v>515</v>
      </c>
      <c r="X140" s="118"/>
      <c r="Y140" s="119" t="str">
        <f>IF(V140="","",VLOOKUP(V140,Listedu58[],2))</f>
        <v>1h20</v>
      </c>
    </row>
    <row r="141" spans="1:25" ht="15.75" x14ac:dyDescent="0.25">
      <c r="A141" s="196"/>
      <c r="B141" s="3"/>
      <c r="C141" s="85"/>
      <c r="D141" s="85"/>
      <c r="E141" s="85" t="str">
        <f>IF(B141="","",VLOOKUP(B141,Tableau4[],2))</f>
        <v/>
      </c>
      <c r="F141" s="96"/>
      <c r="G141" s="97"/>
      <c r="H141" s="97"/>
      <c r="I141" s="90" t="str">
        <f>IF(F141="","",VLOOKUP(F141,Tableau1[],2))</f>
        <v/>
      </c>
      <c r="J141" s="7"/>
      <c r="K141" s="106"/>
      <c r="L141" s="106"/>
      <c r="M141" s="106" t="str">
        <f>IF(J141="","",VLOOKUP(J141,Tableau5[],2))</f>
        <v/>
      </c>
      <c r="N141" s="104" t="s">
        <v>794</v>
      </c>
      <c r="O141" s="105" t="s">
        <v>512</v>
      </c>
      <c r="P141" s="105" t="s">
        <v>852</v>
      </c>
      <c r="Q141" s="129" t="str">
        <f>IF(N141="","",VLOOKUP(N141,Tableau2[],2))</f>
        <v>1h19</v>
      </c>
      <c r="R141" s="36" t="s">
        <v>979</v>
      </c>
      <c r="S141" s="116" t="s">
        <v>512</v>
      </c>
      <c r="T141" s="116"/>
      <c r="U141" s="133" t="str">
        <f>IF(R141="","",VLOOKUP(R141,Listedu03[],2))</f>
        <v>1h30</v>
      </c>
      <c r="V141" s="137"/>
      <c r="W141" s="121"/>
      <c r="X141" s="121"/>
      <c r="Y141" s="123" t="str">
        <f>IF(V141="","",VLOOKUP(V141,Listedu58[],2))</f>
        <v/>
      </c>
    </row>
    <row r="142" spans="1:25" ht="16.5" thickBot="1" x14ac:dyDescent="0.3">
      <c r="A142" s="179"/>
      <c r="B142" s="4"/>
      <c r="C142" s="84"/>
      <c r="D142" s="84"/>
      <c r="E142" s="84" t="str">
        <f>IF(B142="","",VLOOKUP(B142,Tableau4[],2))</f>
        <v/>
      </c>
      <c r="F142" s="93"/>
      <c r="G142" s="94"/>
      <c r="H142" s="94"/>
      <c r="I142" s="95" t="str">
        <f>IF(F142="","",VLOOKUP(F142,Tableau1[],2))</f>
        <v/>
      </c>
      <c r="J142" s="8"/>
      <c r="K142" s="107"/>
      <c r="L142" s="107"/>
      <c r="M142" s="107" t="str">
        <f>IF(J142="","",VLOOKUP(J142,Tableau5[],2))</f>
        <v/>
      </c>
      <c r="N142" s="124"/>
      <c r="O142" s="108"/>
      <c r="P142" s="108"/>
      <c r="Q142" s="130" t="str">
        <f>IF(N142="","",VLOOKUP(N142,Tableau2[],2))</f>
        <v/>
      </c>
      <c r="R142" s="37" t="s">
        <v>808</v>
      </c>
      <c r="S142" s="125" t="s">
        <v>514</v>
      </c>
      <c r="T142" s="125" t="s">
        <v>675</v>
      </c>
      <c r="U142" s="135" t="str">
        <f>IF(R142="","",VLOOKUP(R142,Listedu03[],2))</f>
        <v>1h22</v>
      </c>
      <c r="V142" s="138"/>
      <c r="W142" s="127"/>
      <c r="X142" s="127"/>
      <c r="Y142" s="128" t="str">
        <f>IF(V142="","",VLOOKUP(V142,Listedu58[],2))</f>
        <v/>
      </c>
    </row>
    <row r="143" spans="1:25" ht="15.75" x14ac:dyDescent="0.25">
      <c r="A143" s="196" t="s">
        <v>738</v>
      </c>
      <c r="B143" s="3" t="s">
        <v>519</v>
      </c>
      <c r="C143" s="85" t="s">
        <v>512</v>
      </c>
      <c r="D143" s="85"/>
      <c r="E143" s="85" t="str">
        <f>IF(B143="","",VLOOKUP(B143,Tableau4[],2))</f>
        <v>10mn</v>
      </c>
      <c r="F143" s="96"/>
      <c r="G143" s="97"/>
      <c r="H143" s="97"/>
      <c r="I143" s="90" t="str">
        <f>IF(F143="","",VLOOKUP(F143,Tableau1[],2))</f>
        <v/>
      </c>
      <c r="J143" s="7" t="s">
        <v>891</v>
      </c>
      <c r="K143" s="106" t="s">
        <v>514</v>
      </c>
      <c r="L143" s="106"/>
      <c r="M143" s="106" t="str">
        <f>IF(J143="","",VLOOKUP(J143,Tableau5[],2))</f>
        <v>1h55</v>
      </c>
      <c r="N143" s="104" t="s">
        <v>832</v>
      </c>
      <c r="O143" s="105" t="s">
        <v>514</v>
      </c>
      <c r="P143" s="105" t="s">
        <v>854</v>
      </c>
      <c r="Q143" s="129" t="str">
        <f>IF(N143="","",VLOOKUP(N143,Tableau2[],2))</f>
        <v>1h24</v>
      </c>
      <c r="R143" s="36" t="s">
        <v>808</v>
      </c>
      <c r="S143" s="116" t="s">
        <v>514</v>
      </c>
      <c r="T143" s="116" t="s">
        <v>675</v>
      </c>
      <c r="U143" s="133" t="str">
        <f>IF(R143="","",VLOOKUP(R143,Listedu03[],2))</f>
        <v>1h22</v>
      </c>
      <c r="V143" s="137" t="s">
        <v>1029</v>
      </c>
      <c r="W143" s="121" t="s">
        <v>513</v>
      </c>
      <c r="X143" s="121"/>
      <c r="Y143" s="123" t="str">
        <f>IF(V143="","",VLOOKUP(V143,Listedu58[],2))</f>
        <v>1h15</v>
      </c>
    </row>
    <row r="144" spans="1:25" ht="16.5" thickBot="1" x14ac:dyDescent="0.3">
      <c r="A144" s="196"/>
      <c r="B144" s="3"/>
      <c r="C144" s="85"/>
      <c r="D144" s="85"/>
      <c r="E144" s="85" t="str">
        <f>IF(B144="","",VLOOKUP(B144,Tableau4[],2))</f>
        <v/>
      </c>
      <c r="F144" s="96"/>
      <c r="G144" s="97"/>
      <c r="H144" s="97"/>
      <c r="I144" s="90" t="str">
        <f>IF(F144="","",VLOOKUP(F144,Tableau1[],2))</f>
        <v/>
      </c>
      <c r="J144" s="7" t="s">
        <v>880</v>
      </c>
      <c r="K144" s="106" t="s">
        <v>512</v>
      </c>
      <c r="L144" s="106" t="s">
        <v>915</v>
      </c>
      <c r="M144" s="106" t="str">
        <f>IF(J144="","",VLOOKUP(J144,Tableau5[],2))</f>
        <v>1h45</v>
      </c>
      <c r="N144" s="104" t="s">
        <v>797</v>
      </c>
      <c r="O144" s="105" t="s">
        <v>512</v>
      </c>
      <c r="P144" s="105"/>
      <c r="Q144" s="129" t="str">
        <f>IF(N144="","",VLOOKUP(N144,Tableau2[],2))</f>
        <v>1h43</v>
      </c>
      <c r="R144" s="36" t="s">
        <v>961</v>
      </c>
      <c r="S144" s="116" t="s">
        <v>513</v>
      </c>
      <c r="T144" s="116"/>
      <c r="U144" s="133" t="str">
        <f>IF(R144="","",VLOOKUP(R144,Listedu03[],2))</f>
        <v>2h20</v>
      </c>
      <c r="V144" s="137" t="s">
        <v>1029</v>
      </c>
      <c r="W144" s="121" t="s">
        <v>641</v>
      </c>
      <c r="X144" s="121"/>
      <c r="Y144" s="123" t="str">
        <f>IF(V144="","",VLOOKUP(V144,Listedu58[],2))</f>
        <v>1h15</v>
      </c>
    </row>
    <row r="145" spans="1:25" ht="16.5" thickBot="1" x14ac:dyDescent="0.3">
      <c r="A145" s="155" t="s">
        <v>739</v>
      </c>
      <c r="B145" s="5"/>
      <c r="C145" s="86"/>
      <c r="D145" s="86"/>
      <c r="E145" s="86" t="str">
        <f>IF(B145="","",VLOOKUP(B145,Tableau4[],2))</f>
        <v/>
      </c>
      <c r="F145" s="98"/>
      <c r="G145" s="99"/>
      <c r="H145" s="99"/>
      <c r="I145" s="100" t="str">
        <f>IF(F145="","",VLOOKUP(F145,Tableau1[],2))</f>
        <v/>
      </c>
      <c r="J145" s="9" t="s">
        <v>864</v>
      </c>
      <c r="K145" s="109" t="s">
        <v>511</v>
      </c>
      <c r="L145" s="109"/>
      <c r="M145" s="109" t="str">
        <f>IF(J145="","",VLOOKUP(J145,Tableau5[],2))</f>
        <v>1h15</v>
      </c>
      <c r="N145" s="146"/>
      <c r="O145" s="141"/>
      <c r="P145" s="141"/>
      <c r="Q145" s="147" t="str">
        <f>IF(N145="","",VLOOKUP(N145,Tableau2[],2))</f>
        <v/>
      </c>
      <c r="R145" s="34"/>
      <c r="S145" s="142"/>
      <c r="T145" s="142"/>
      <c r="U145" s="149" t="str">
        <f>IF(R145="","",VLOOKUP(R145,Listedu03[],2))</f>
        <v/>
      </c>
      <c r="V145" s="150"/>
      <c r="W145" s="144"/>
      <c r="X145" s="144"/>
      <c r="Y145" s="145" t="str">
        <f>IF(V145="","",VLOOKUP(V145,Listedu58[],2))</f>
        <v/>
      </c>
    </row>
    <row r="146" spans="1:25" ht="16.5" thickBot="1" x14ac:dyDescent="0.3">
      <c r="A146" s="158" t="s">
        <v>740</v>
      </c>
      <c r="B146" s="3"/>
      <c r="C146" s="85"/>
      <c r="D146" s="85"/>
      <c r="E146" s="85" t="str">
        <f>IF(B146="","",VLOOKUP(B146,Tableau4[],2))</f>
        <v/>
      </c>
      <c r="F146" s="96"/>
      <c r="G146" s="97"/>
      <c r="H146" s="97"/>
      <c r="I146" s="90" t="str">
        <f>IF(F146="","",VLOOKUP(F146,Tableau1[],2))</f>
        <v/>
      </c>
      <c r="J146" s="7" t="s">
        <v>869</v>
      </c>
      <c r="K146" s="106" t="s">
        <v>512</v>
      </c>
      <c r="L146" s="106" t="s">
        <v>903</v>
      </c>
      <c r="M146" s="106" t="str">
        <f>IF(J146="","",VLOOKUP(J146,Tableau5[],2))</f>
        <v>1h40</v>
      </c>
      <c r="N146" s="104" t="s">
        <v>834</v>
      </c>
      <c r="O146" s="105" t="s">
        <v>512</v>
      </c>
      <c r="P146" s="105" t="s">
        <v>849</v>
      </c>
      <c r="Q146" s="129" t="str">
        <f>IF(N146="","",VLOOKUP(N146,Tableau2[],2))</f>
        <v>1h41</v>
      </c>
      <c r="R146" s="36" t="s">
        <v>940</v>
      </c>
      <c r="S146" s="116" t="s">
        <v>512</v>
      </c>
      <c r="T146" s="116" t="s">
        <v>661</v>
      </c>
      <c r="U146" s="133" t="str">
        <f>IF(R146="","",VLOOKUP(R146,Listedu03[],2))</f>
        <v>1h41</v>
      </c>
      <c r="V146" s="137"/>
      <c r="W146" s="121"/>
      <c r="X146" s="121"/>
      <c r="Y146" s="123" t="str">
        <f>IF(V146="","",VLOOKUP(V146,Listedu58[],2))</f>
        <v/>
      </c>
    </row>
    <row r="147" spans="1:25" ht="15.75" x14ac:dyDescent="0.25">
      <c r="A147" s="178" t="s">
        <v>741</v>
      </c>
      <c r="B147" s="2" t="s">
        <v>531</v>
      </c>
      <c r="C147" s="83" t="s">
        <v>512</v>
      </c>
      <c r="D147" s="83"/>
      <c r="E147" s="83" t="str">
        <f>IF(B147="","",VLOOKUP(B147,Tableau4[],2))</f>
        <v>55mn</v>
      </c>
      <c r="F147" s="91" t="s">
        <v>812</v>
      </c>
      <c r="G147" s="92"/>
      <c r="H147" s="92" t="s">
        <v>675</v>
      </c>
      <c r="I147" s="89" t="str">
        <f>IF(F147="","",VLOOKUP(F147,Tableau1[],2))</f>
        <v>1h23</v>
      </c>
      <c r="J147" s="6" t="s">
        <v>866</v>
      </c>
      <c r="K147" s="101" t="s">
        <v>514</v>
      </c>
      <c r="L147" s="101"/>
      <c r="M147" s="101" t="str">
        <f>IF(J147="","",VLOOKUP(J147,Tableau5[],2))</f>
        <v>1h46</v>
      </c>
      <c r="N147" s="122" t="s">
        <v>790</v>
      </c>
      <c r="O147" s="102" t="s">
        <v>512</v>
      </c>
      <c r="P147" s="102"/>
      <c r="Q147" s="103" t="str">
        <f>IF(N147="","",VLOOKUP(N147,Tableau2[],2))</f>
        <v>1h34</v>
      </c>
      <c r="R147" s="35" t="s">
        <v>930</v>
      </c>
      <c r="S147" s="114" t="s">
        <v>512</v>
      </c>
      <c r="T147" s="114"/>
      <c r="U147" s="115" t="str">
        <f>IF(R147="","",VLOOKUP(R147,Listedu03[],2))</f>
        <v>1h32</v>
      </c>
      <c r="V147" s="136"/>
      <c r="W147" s="118"/>
      <c r="X147" s="118"/>
      <c r="Y147" s="119" t="str">
        <f>IF(V147="","",VLOOKUP(V147,Listedu58[],2))</f>
        <v/>
      </c>
    </row>
    <row r="148" spans="1:25" ht="15.75" x14ac:dyDescent="0.25">
      <c r="A148" s="196"/>
      <c r="B148" s="3" t="s">
        <v>544</v>
      </c>
      <c r="C148" s="85" t="s">
        <v>514</v>
      </c>
      <c r="D148" s="85"/>
      <c r="E148" s="85">
        <f>IF(B148="","",VLOOKUP(B148,Tableau4[],2))</f>
        <v>0</v>
      </c>
      <c r="F148" s="96"/>
      <c r="G148" s="97"/>
      <c r="H148" s="97"/>
      <c r="I148" s="90" t="str">
        <f>IF(F148="","",VLOOKUP(F148,Tableau1[],2))</f>
        <v/>
      </c>
      <c r="J148" s="7" t="s">
        <v>867</v>
      </c>
      <c r="K148" s="106" t="s">
        <v>512</v>
      </c>
      <c r="L148" s="106"/>
      <c r="M148" s="106" t="str">
        <f>IF(J148="","",VLOOKUP(J148,Tableau5[],2))</f>
        <v>1h05</v>
      </c>
      <c r="N148" s="104"/>
      <c r="O148" s="105"/>
      <c r="P148" s="105"/>
      <c r="Q148" s="129" t="str">
        <f>IF(N148="","",VLOOKUP(N148,Tableau2[],2))</f>
        <v/>
      </c>
      <c r="R148" s="36" t="s">
        <v>1001</v>
      </c>
      <c r="S148" s="116" t="s">
        <v>512</v>
      </c>
      <c r="T148" s="116"/>
      <c r="U148" s="133" t="str">
        <f>IF(R148="","",VLOOKUP(R148,Listedu03[],2))</f>
        <v>2h</v>
      </c>
      <c r="V148" s="137"/>
      <c r="W148" s="121"/>
      <c r="X148" s="121"/>
      <c r="Y148" s="123" t="str">
        <f>IF(V148="","",VLOOKUP(V148,Listedu58[],2))</f>
        <v/>
      </c>
    </row>
    <row r="149" spans="1:25" ht="16.5" thickBot="1" x14ac:dyDescent="0.3">
      <c r="A149" s="179"/>
      <c r="B149" s="4"/>
      <c r="C149" s="84"/>
      <c r="D149" s="84"/>
      <c r="E149" s="84" t="str">
        <f>IF(B149="","",VLOOKUP(B149,Tableau4[],2))</f>
        <v/>
      </c>
      <c r="F149" s="93"/>
      <c r="G149" s="94"/>
      <c r="H149" s="94"/>
      <c r="I149" s="95" t="str">
        <f>IF(F149="","",VLOOKUP(F149,Tableau1[],2))</f>
        <v/>
      </c>
      <c r="J149" s="8"/>
      <c r="K149" s="107"/>
      <c r="L149" s="107"/>
      <c r="M149" s="107" t="str">
        <f>IF(J149="","",VLOOKUP(J149,Tableau5[],2))</f>
        <v/>
      </c>
      <c r="N149" s="124"/>
      <c r="O149" s="108"/>
      <c r="P149" s="108"/>
      <c r="Q149" s="130" t="str">
        <f>IF(N149="","",VLOOKUP(N149,Tableau2[],2))</f>
        <v/>
      </c>
      <c r="R149" s="37" t="s">
        <v>965</v>
      </c>
      <c r="S149" s="125" t="s">
        <v>515</v>
      </c>
      <c r="T149" s="125"/>
      <c r="U149" s="135" t="str">
        <f>IF(R149="","",VLOOKUP(R149,Listedu03[],2))</f>
        <v>2h10</v>
      </c>
      <c r="V149" s="138"/>
      <c r="W149" s="127"/>
      <c r="X149" s="127"/>
      <c r="Y149" s="128" t="str">
        <f>IF(V149="","",VLOOKUP(V149,Listedu58[],2))</f>
        <v/>
      </c>
    </row>
    <row r="150" spans="1:25" ht="15.75" x14ac:dyDescent="0.25">
      <c r="A150" s="196" t="s">
        <v>742</v>
      </c>
      <c r="B150" s="3" t="s">
        <v>533</v>
      </c>
      <c r="C150" s="85" t="s">
        <v>514</v>
      </c>
      <c r="D150" s="85"/>
      <c r="E150" s="85" t="str">
        <f>IF(B150="","",VLOOKUP(B150,Tableau4[],2))</f>
        <v>34mn</v>
      </c>
      <c r="F150" s="96" t="s">
        <v>812</v>
      </c>
      <c r="G150" s="97"/>
      <c r="H150" s="97" t="s">
        <v>675</v>
      </c>
      <c r="I150" s="90" t="str">
        <f>IF(F150="","",VLOOKUP(F150,Tableau1[],2))</f>
        <v>1h23</v>
      </c>
      <c r="J150" s="7" t="s">
        <v>887</v>
      </c>
      <c r="K150" s="106" t="s">
        <v>514</v>
      </c>
      <c r="L150" s="106"/>
      <c r="M150" s="106" t="str">
        <f>IF(J150="","",VLOOKUP(J150,Tableau5[],2))</f>
        <v>1h45</v>
      </c>
      <c r="N150" s="104"/>
      <c r="O150" s="105"/>
      <c r="P150" s="105"/>
      <c r="Q150" s="129" t="str">
        <f>IF(N150="","",VLOOKUP(N150,Tableau2[],2))</f>
        <v/>
      </c>
      <c r="R150" s="36"/>
      <c r="S150" s="116"/>
      <c r="T150" s="116"/>
      <c r="U150" s="133" t="str">
        <f>IF(R150="","",VLOOKUP(R150,Listedu03[],2))</f>
        <v/>
      </c>
      <c r="V150" s="137"/>
      <c r="W150" s="121"/>
      <c r="X150" s="121"/>
      <c r="Y150" s="123" t="str">
        <f>IF(V150="","",VLOOKUP(V150,Listedu58[],2))</f>
        <v/>
      </c>
    </row>
    <row r="151" spans="1:25" ht="16.5" thickBot="1" x14ac:dyDescent="0.3">
      <c r="A151" s="196"/>
      <c r="B151" s="3" t="s">
        <v>545</v>
      </c>
      <c r="C151" s="85" t="s">
        <v>512</v>
      </c>
      <c r="D151" s="85"/>
      <c r="E151" s="85" t="str">
        <f>IF(B151="","",VLOOKUP(B151,Tableau4[],2))</f>
        <v>50mn</v>
      </c>
      <c r="F151" s="96"/>
      <c r="G151" s="97"/>
      <c r="H151" s="97"/>
      <c r="I151" s="90" t="str">
        <f>IF(F151="","",VLOOKUP(F151,Tableau1[],2))</f>
        <v/>
      </c>
      <c r="J151" s="7" t="s">
        <v>864</v>
      </c>
      <c r="K151" s="106" t="s">
        <v>514</v>
      </c>
      <c r="L151" s="106"/>
      <c r="M151" s="106" t="str">
        <f>IF(J151="","",VLOOKUP(J151,Tableau5[],2))</f>
        <v>1h15</v>
      </c>
      <c r="N151" s="104"/>
      <c r="O151" s="105"/>
      <c r="P151" s="105"/>
      <c r="Q151" s="129" t="str">
        <f>IF(N151="","",VLOOKUP(N151,Tableau2[],2))</f>
        <v/>
      </c>
      <c r="R151" s="36"/>
      <c r="S151" s="116"/>
      <c r="T151" s="116"/>
      <c r="U151" s="133" t="str">
        <f>IF(R151="","",VLOOKUP(R151,Listedu03[],2))</f>
        <v/>
      </c>
      <c r="V151" s="137"/>
      <c r="W151" s="121"/>
      <c r="X151" s="121"/>
      <c r="Y151" s="123" t="str">
        <f>IF(V151="","",VLOOKUP(V151,Listedu58[],2))</f>
        <v/>
      </c>
    </row>
    <row r="152" spans="1:25" ht="16.5" thickBot="1" x14ac:dyDescent="0.3">
      <c r="A152" s="155" t="s">
        <v>743</v>
      </c>
      <c r="B152" s="5"/>
      <c r="C152" s="86"/>
      <c r="D152" s="86"/>
      <c r="E152" s="86" t="str">
        <f>IF(B152="","",VLOOKUP(B152,Tableau4[],2))</f>
        <v/>
      </c>
      <c r="F152" s="98"/>
      <c r="G152" s="99"/>
      <c r="H152" s="99"/>
      <c r="I152" s="100" t="str">
        <f>IF(F152="","",VLOOKUP(F152,Tableau1[],2))</f>
        <v/>
      </c>
      <c r="J152" s="9"/>
      <c r="K152" s="109"/>
      <c r="L152" s="109"/>
      <c r="M152" s="109" t="str">
        <f>IF(J152="","",VLOOKUP(J152,Tableau5[],2))</f>
        <v/>
      </c>
      <c r="N152" s="146"/>
      <c r="O152" s="141"/>
      <c r="P152" s="141"/>
      <c r="Q152" s="147" t="str">
        <f>IF(N152="","",VLOOKUP(N152,Tableau2[],2))</f>
        <v/>
      </c>
      <c r="R152" s="142" t="s">
        <v>935</v>
      </c>
      <c r="S152" s="142" t="s">
        <v>514</v>
      </c>
      <c r="T152" s="142"/>
      <c r="U152" s="149" t="str">
        <f>IF(R152="","",VLOOKUP(R152,Listedu03[],2))</f>
        <v>2h20</v>
      </c>
      <c r="V152" s="150"/>
      <c r="W152" s="144"/>
      <c r="X152" s="144"/>
      <c r="Y152" s="145" t="str">
        <f>IF(V152="","",VLOOKUP(V152,Listedu58[],2))</f>
        <v/>
      </c>
    </row>
    <row r="153" spans="1:25" ht="16.5" thickBot="1" x14ac:dyDescent="0.3">
      <c r="A153" s="158" t="s">
        <v>744</v>
      </c>
      <c r="B153" s="3"/>
      <c r="C153" s="85"/>
      <c r="D153" s="85"/>
      <c r="E153" s="85" t="str">
        <f>IF(B153="","",VLOOKUP(B153,Tableau4[],2))</f>
        <v/>
      </c>
      <c r="F153" s="96"/>
      <c r="G153" s="97"/>
      <c r="H153" s="97"/>
      <c r="I153" s="90" t="str">
        <f>IF(F153="","",VLOOKUP(F153,Tableau1[],2))</f>
        <v/>
      </c>
      <c r="J153" s="7" t="s">
        <v>859</v>
      </c>
      <c r="K153" s="106" t="s">
        <v>512</v>
      </c>
      <c r="L153" s="106" t="s">
        <v>903</v>
      </c>
      <c r="M153" s="106" t="str">
        <f>IF(J153="","",VLOOKUP(J153,Tableau5[],2))</f>
        <v>1h35</v>
      </c>
      <c r="N153" s="104" t="s">
        <v>838</v>
      </c>
      <c r="O153" s="105" t="s">
        <v>512</v>
      </c>
      <c r="P153" s="105" t="s">
        <v>849</v>
      </c>
      <c r="Q153" s="129" t="str">
        <f>IF(N153="","",VLOOKUP(N153,Tableau2[],2))</f>
        <v>1h45</v>
      </c>
      <c r="R153" s="36"/>
      <c r="S153" s="116"/>
      <c r="T153" s="116"/>
      <c r="U153" s="133" t="str">
        <f>IF(R153="","",VLOOKUP(R153,Listedu03[],2))</f>
        <v/>
      </c>
      <c r="V153" s="137"/>
      <c r="W153" s="121"/>
      <c r="X153" s="121"/>
      <c r="Y153" s="123" t="str">
        <f>IF(V153="","",VLOOKUP(V153,Listedu58[],2))</f>
        <v/>
      </c>
    </row>
    <row r="154" spans="1:25" ht="15.75" x14ac:dyDescent="0.25">
      <c r="A154" s="201" t="s">
        <v>745</v>
      </c>
      <c r="B154" s="2" t="s">
        <v>552</v>
      </c>
      <c r="C154" s="83" t="s">
        <v>512</v>
      </c>
      <c r="D154" s="83" t="s">
        <v>670</v>
      </c>
      <c r="E154" s="83" t="str">
        <f>IF(B154="","",VLOOKUP(B154,Tableau4[],2))</f>
        <v>40mn</v>
      </c>
      <c r="F154" s="91"/>
      <c r="G154" s="92"/>
      <c r="H154" s="92"/>
      <c r="I154" s="89" t="str">
        <f>IF(F154="","",VLOOKUP(F154,Tableau1[],2))</f>
        <v/>
      </c>
      <c r="J154" s="6" t="s">
        <v>892</v>
      </c>
      <c r="K154" s="101" t="s">
        <v>512</v>
      </c>
      <c r="L154" s="101"/>
      <c r="M154" s="101" t="str">
        <f>IF(J154="","",VLOOKUP(J154,Tableau5[],2))</f>
        <v>1h45</v>
      </c>
      <c r="N154" s="122"/>
      <c r="O154" s="102"/>
      <c r="P154" s="102"/>
      <c r="Q154" s="103" t="str">
        <f>IF(N154="","",VLOOKUP(N154,Tableau2[],2))</f>
        <v/>
      </c>
      <c r="R154" s="35" t="s">
        <v>951</v>
      </c>
      <c r="S154" s="114" t="s">
        <v>512</v>
      </c>
      <c r="T154" s="114"/>
      <c r="U154" s="115" t="str">
        <f>IF(R154="","",VLOOKUP(R154,Listedu03[],2))</f>
        <v>1h15</v>
      </c>
      <c r="V154" s="136" t="s">
        <v>1035</v>
      </c>
      <c r="W154" s="118" t="s">
        <v>514</v>
      </c>
      <c r="X154" s="118"/>
      <c r="Y154" s="119" t="str">
        <f>IF(V154="","",VLOOKUP(V154,Listedu58[],2))</f>
        <v>1h05</v>
      </c>
    </row>
    <row r="155" spans="1:25" ht="15.75" x14ac:dyDescent="0.25">
      <c r="A155" s="202"/>
      <c r="B155" s="3"/>
      <c r="C155" s="85"/>
      <c r="D155" s="85"/>
      <c r="E155" s="85" t="str">
        <f>IF(B155="","",VLOOKUP(B155,Tableau4[],2))</f>
        <v/>
      </c>
      <c r="F155" s="96"/>
      <c r="G155" s="97"/>
      <c r="H155" s="97"/>
      <c r="I155" s="90" t="str">
        <f>IF(F155="","",VLOOKUP(F155,Tableau1[],2))</f>
        <v/>
      </c>
      <c r="J155" s="7" t="s">
        <v>872</v>
      </c>
      <c r="K155" s="106"/>
      <c r="L155" s="106" t="s">
        <v>916</v>
      </c>
      <c r="M155" s="106" t="str">
        <f>IF(J155="","",VLOOKUP(J155,Tableau5[],2))</f>
        <v>1h</v>
      </c>
      <c r="N155" s="104"/>
      <c r="O155" s="105"/>
      <c r="P155" s="105"/>
      <c r="Q155" s="129" t="str">
        <f>IF(N155="","",VLOOKUP(N155,Tableau2[],2))</f>
        <v/>
      </c>
      <c r="R155" s="36" t="s">
        <v>979</v>
      </c>
      <c r="S155" s="116" t="s">
        <v>514</v>
      </c>
      <c r="T155" s="116" t="s">
        <v>1013</v>
      </c>
      <c r="U155" s="133" t="s">
        <v>811</v>
      </c>
      <c r="V155" s="137" t="s">
        <v>1043</v>
      </c>
      <c r="W155" s="121" t="s">
        <v>514</v>
      </c>
      <c r="X155" s="121"/>
      <c r="Y155" s="123" t="str">
        <f>IF(V155="","",VLOOKUP(V155,Listedu58[],2))</f>
        <v>1h45</v>
      </c>
    </row>
    <row r="156" spans="1:25" ht="16.5" thickBot="1" x14ac:dyDescent="0.3">
      <c r="A156" s="203"/>
      <c r="B156" s="4"/>
      <c r="C156" s="84"/>
      <c r="D156" s="84"/>
      <c r="E156" s="84" t="str">
        <f>IF(B156="","",VLOOKUP(B156,Tableau4[],2))</f>
        <v/>
      </c>
      <c r="F156" s="93"/>
      <c r="G156" s="94"/>
      <c r="H156" s="94"/>
      <c r="I156" s="95" t="str">
        <f>IF(F156="","",VLOOKUP(F156,Tableau1[],2))</f>
        <v/>
      </c>
      <c r="J156" s="8" t="s">
        <v>872</v>
      </c>
      <c r="K156" s="107"/>
      <c r="L156" s="107" t="s">
        <v>905</v>
      </c>
      <c r="M156" s="107" t="str">
        <f>IF(J156="","",VLOOKUP(J156,Tableau5[],2))</f>
        <v>1h</v>
      </c>
      <c r="N156" s="124"/>
      <c r="O156" s="108"/>
      <c r="P156" s="108"/>
      <c r="Q156" s="130" t="str">
        <f>IF(N156="","",VLOOKUP(N156,Tableau2[],2))</f>
        <v/>
      </c>
      <c r="R156" s="37" t="s">
        <v>981</v>
      </c>
      <c r="S156" s="125" t="s">
        <v>512</v>
      </c>
      <c r="T156" s="125"/>
      <c r="U156" s="135" t="str">
        <f>IF(R156="","",VLOOKUP(R156,Listedu03[],2))</f>
        <v>2h06</v>
      </c>
      <c r="V156" s="138"/>
      <c r="W156" s="127"/>
      <c r="X156" s="127"/>
      <c r="Y156" s="128" t="str">
        <f>IF(V156="","",VLOOKUP(V156,Listedu58[],2))</f>
        <v/>
      </c>
    </row>
    <row r="157" spans="1:25" ht="16.5" thickBot="1" x14ac:dyDescent="0.3">
      <c r="A157" s="158" t="s">
        <v>746</v>
      </c>
      <c r="B157" s="3"/>
      <c r="C157" s="85"/>
      <c r="D157" s="85" t="s">
        <v>672</v>
      </c>
      <c r="E157" s="85" t="str">
        <f>IF(B157="","",VLOOKUP(B157,Tableau4[],2))</f>
        <v/>
      </c>
      <c r="F157" s="96"/>
      <c r="G157" s="97"/>
      <c r="H157" s="97"/>
      <c r="I157" s="90" t="str">
        <f>IF(F157="","",VLOOKUP(F157,Tableau1[],2))</f>
        <v/>
      </c>
      <c r="J157" s="7"/>
      <c r="K157" s="106"/>
      <c r="L157" s="106"/>
      <c r="M157" s="106" t="str">
        <f>IF(J157="","",VLOOKUP(J157,Tableau5[],2))</f>
        <v/>
      </c>
      <c r="N157" s="104"/>
      <c r="O157" s="105"/>
      <c r="P157" s="105"/>
      <c r="Q157" s="129" t="str">
        <f>IF(N157="","",VLOOKUP(N157,Tableau2[],2))</f>
        <v/>
      </c>
      <c r="R157" s="36"/>
      <c r="S157" s="116"/>
      <c r="T157" s="116"/>
      <c r="U157" s="133" t="str">
        <f>IF(R157="","",VLOOKUP(R157,Listedu03[],2))</f>
        <v/>
      </c>
      <c r="V157" s="137"/>
      <c r="W157" s="121"/>
      <c r="X157" s="121"/>
      <c r="Y157" s="123" t="str">
        <f>IF(V157="","",VLOOKUP(V157,Listedu58[],2))</f>
        <v/>
      </c>
    </row>
    <row r="158" spans="1:25" ht="16.5" thickBot="1" x14ac:dyDescent="0.3">
      <c r="A158" s="155" t="s">
        <v>747</v>
      </c>
      <c r="B158" s="5"/>
      <c r="C158" s="86"/>
      <c r="D158" s="86"/>
      <c r="E158" s="86" t="str">
        <f>IF(B158="","",VLOOKUP(B158,Tableau4[],2))</f>
        <v/>
      </c>
      <c r="F158" s="98"/>
      <c r="G158" s="99"/>
      <c r="H158" s="99"/>
      <c r="I158" s="100" t="str">
        <f>IF(F158="","",VLOOKUP(F158,Tableau1[],2))</f>
        <v/>
      </c>
      <c r="J158" s="9"/>
      <c r="K158" s="109"/>
      <c r="L158" s="109"/>
      <c r="M158" s="109" t="str">
        <f>IF(J158="","",VLOOKUP(J158,Tableau5[],2))</f>
        <v/>
      </c>
      <c r="N158" s="146"/>
      <c r="O158" s="141"/>
      <c r="P158" s="141"/>
      <c r="Q158" s="147" t="str">
        <f>IF(N158="","",VLOOKUP(N158,Tableau2[],2))</f>
        <v/>
      </c>
      <c r="R158" s="34" t="s">
        <v>980</v>
      </c>
      <c r="S158" s="142" t="s">
        <v>514</v>
      </c>
      <c r="T158" s="142"/>
      <c r="U158" s="149" t="str">
        <f>IF(R158="","",VLOOKUP(R158,Listedu03[],2))</f>
        <v>1h</v>
      </c>
      <c r="V158" s="150"/>
      <c r="W158" s="144"/>
      <c r="X158" s="144"/>
      <c r="Y158" s="145" t="str">
        <f>IF(V158="","",VLOOKUP(V158,Listedu58[],2))</f>
        <v/>
      </c>
    </row>
    <row r="159" spans="1:25" ht="15.75" x14ac:dyDescent="0.25">
      <c r="A159" s="196" t="s">
        <v>748</v>
      </c>
      <c r="B159" s="3"/>
      <c r="C159" s="85"/>
      <c r="D159" s="85" t="s">
        <v>673</v>
      </c>
      <c r="E159" s="85" t="str">
        <f>IF(B159="","",VLOOKUP(B159,Tableau4[],2))</f>
        <v/>
      </c>
      <c r="F159" s="96"/>
      <c r="G159" s="97"/>
      <c r="H159" s="97"/>
      <c r="I159" s="90" t="str">
        <f>IF(F159="","",VLOOKUP(F159,Tableau1[],2))</f>
        <v/>
      </c>
      <c r="J159" s="7" t="s">
        <v>893</v>
      </c>
      <c r="K159" s="106"/>
      <c r="L159" s="106" t="s">
        <v>917</v>
      </c>
      <c r="M159" s="106" t="str">
        <f>IF(J159="","",VLOOKUP(J159,Tableau5[],2))</f>
        <v>1h35</v>
      </c>
      <c r="N159" s="104" t="s">
        <v>816</v>
      </c>
      <c r="O159" s="105" t="s">
        <v>514</v>
      </c>
      <c r="P159" s="105"/>
      <c r="Q159" s="129" t="str">
        <f>IF(N159="","",VLOOKUP(N159,Tableau2[],2))</f>
        <v>1h18</v>
      </c>
      <c r="R159" s="36" t="s">
        <v>926</v>
      </c>
      <c r="S159" s="116" t="s">
        <v>512</v>
      </c>
      <c r="T159" s="116"/>
      <c r="U159" s="133" t="str">
        <f>IF(R159="","",VLOOKUP(R159,Listedu03[],2))</f>
        <v>1h35</v>
      </c>
      <c r="V159" s="137" t="s">
        <v>1055</v>
      </c>
      <c r="W159" s="121" t="s">
        <v>514</v>
      </c>
      <c r="X159" s="121"/>
      <c r="Y159" s="123" t="str">
        <f>IF(V159="","",VLOOKUP(V159,Listedu58[],2))</f>
        <v>40mn</v>
      </c>
    </row>
    <row r="160" spans="1:25" ht="15.75" x14ac:dyDescent="0.25">
      <c r="A160" s="196"/>
      <c r="B160" s="3"/>
      <c r="C160" s="85"/>
      <c r="D160" s="85"/>
      <c r="E160" s="85" t="str">
        <f>IF(B160="","",VLOOKUP(B160,Tableau4[],2))</f>
        <v/>
      </c>
      <c r="F160" s="96"/>
      <c r="G160" s="97"/>
      <c r="H160" s="97"/>
      <c r="I160" s="90" t="str">
        <f>IF(F160="","",VLOOKUP(F160,Tableau1[],2))</f>
        <v/>
      </c>
      <c r="J160" s="7"/>
      <c r="K160" s="106"/>
      <c r="L160" s="106"/>
      <c r="M160" s="106" t="str">
        <f>IF(J160="","",VLOOKUP(J160,Tableau5[],2))</f>
        <v/>
      </c>
      <c r="N160" s="104"/>
      <c r="O160" s="105"/>
      <c r="P160" s="105"/>
      <c r="Q160" s="129" t="str">
        <f>IF(N160="","",VLOOKUP(N160,Tableau2[],2))</f>
        <v/>
      </c>
      <c r="R160" s="36" t="s">
        <v>1007</v>
      </c>
      <c r="S160" s="116" t="s">
        <v>512</v>
      </c>
      <c r="T160" s="116"/>
      <c r="U160" s="133" t="str">
        <f>IF(R160="","",VLOOKUP(R160,Listedu03[],2))</f>
        <v>1h45</v>
      </c>
      <c r="V160" s="137" t="s">
        <v>1056</v>
      </c>
      <c r="W160" s="121" t="s">
        <v>515</v>
      </c>
      <c r="X160" s="121"/>
      <c r="Y160" s="123" t="str">
        <f>IF(V160="","",VLOOKUP(V160,Listedu58[],2))</f>
        <v>56mn</v>
      </c>
    </row>
    <row r="161" spans="1:25" ht="16.5" thickBot="1" x14ac:dyDescent="0.3">
      <c r="A161" s="196"/>
      <c r="B161" s="3"/>
      <c r="C161" s="85"/>
      <c r="D161" s="85"/>
      <c r="E161" s="85" t="str">
        <f>IF(B161="","",VLOOKUP(B161,Tableau4[],2))</f>
        <v/>
      </c>
      <c r="F161" s="96"/>
      <c r="G161" s="97"/>
      <c r="H161" s="97"/>
      <c r="I161" s="90" t="str">
        <f>IF(F161="","",VLOOKUP(F161,Tableau1[],2))</f>
        <v/>
      </c>
      <c r="J161" s="7"/>
      <c r="K161" s="106"/>
      <c r="L161" s="106"/>
      <c r="M161" s="106" t="str">
        <f>IF(J161="","",VLOOKUP(J161,Tableau5[],2))</f>
        <v/>
      </c>
      <c r="N161" s="104"/>
      <c r="O161" s="105"/>
      <c r="P161" s="105"/>
      <c r="Q161" s="129" t="str">
        <f>IF(N161="","",VLOOKUP(N161,Tableau2[],2))</f>
        <v/>
      </c>
      <c r="R161" s="36" t="s">
        <v>961</v>
      </c>
      <c r="S161" s="116" t="s">
        <v>512</v>
      </c>
      <c r="T161" s="116"/>
      <c r="U161" s="133" t="str">
        <f>IF(R161="","",VLOOKUP(R161,Listedu03[],2))</f>
        <v>2h20</v>
      </c>
      <c r="V161" s="137"/>
      <c r="W161" s="121"/>
      <c r="X161" s="121"/>
      <c r="Y161" s="123" t="str">
        <f>IF(V161="","",VLOOKUP(V161,Listedu58[],2))</f>
        <v/>
      </c>
    </row>
    <row r="162" spans="1:25" ht="16.5" thickBot="1" x14ac:dyDescent="0.3">
      <c r="A162" s="155" t="s">
        <v>749</v>
      </c>
      <c r="B162" s="5"/>
      <c r="C162" s="86"/>
      <c r="D162" s="86" t="s">
        <v>673</v>
      </c>
      <c r="E162" s="86" t="str">
        <f>IF(B162="","",VLOOKUP(B162,Tableau4[],2))</f>
        <v/>
      </c>
      <c r="F162" s="98"/>
      <c r="G162" s="99"/>
      <c r="H162" s="99"/>
      <c r="I162" s="100" t="str">
        <f>IF(F162="","",VLOOKUP(F162,Tableau1[],2))</f>
        <v/>
      </c>
      <c r="J162" s="9" t="s">
        <v>894</v>
      </c>
      <c r="K162" s="109" t="s">
        <v>512</v>
      </c>
      <c r="L162" s="109" t="s">
        <v>853</v>
      </c>
      <c r="M162" s="109" t="str">
        <f>IF(J162="","",VLOOKUP(J162,Tableau5[],2))</f>
        <v>1h15</v>
      </c>
      <c r="N162" s="146"/>
      <c r="O162" s="141"/>
      <c r="P162" s="141"/>
      <c r="Q162" s="147" t="str">
        <f>IF(N162="","",VLOOKUP(N162,Tableau2[],2))</f>
        <v/>
      </c>
      <c r="R162" s="34"/>
      <c r="S162" s="142"/>
      <c r="T162" s="142"/>
      <c r="U162" s="149" t="str">
        <f>IF(R162="","",VLOOKUP(R162,Listedu03[],2))</f>
        <v/>
      </c>
      <c r="V162" s="150"/>
      <c r="W162" s="144"/>
      <c r="X162" s="144"/>
      <c r="Y162" s="145" t="str">
        <f>IF(V162="","",VLOOKUP(V162,Listedu58[],2))</f>
        <v/>
      </c>
    </row>
    <row r="163" spans="1:25" ht="15.75" x14ac:dyDescent="0.25">
      <c r="A163" s="196" t="s">
        <v>750</v>
      </c>
      <c r="B163" s="3" t="s">
        <v>532</v>
      </c>
      <c r="C163" s="85" t="s">
        <v>512</v>
      </c>
      <c r="D163" s="85"/>
      <c r="E163" s="85" t="str">
        <f>IF(B163="","",VLOOKUP(B163,Tableau4[],2))</f>
        <v>33mn</v>
      </c>
      <c r="F163" s="96"/>
      <c r="G163" s="97"/>
      <c r="H163" s="97"/>
      <c r="I163" s="90" t="str">
        <f>IF(F163="","",VLOOKUP(F163,Tableau1[],2))</f>
        <v/>
      </c>
      <c r="J163" s="7" t="s">
        <v>875</v>
      </c>
      <c r="K163" s="106" t="s">
        <v>514</v>
      </c>
      <c r="L163" s="106" t="s">
        <v>853</v>
      </c>
      <c r="M163" s="106" t="str">
        <f>IF(J163="","",VLOOKUP(J163,Tableau5[],2))</f>
        <v>2h</v>
      </c>
      <c r="N163" s="104" t="s">
        <v>855</v>
      </c>
      <c r="O163" s="105" t="s">
        <v>512</v>
      </c>
      <c r="P163" s="105"/>
      <c r="Q163" s="129" t="str">
        <f>IF(N163="","",VLOOKUP(N163,Tableau2[],2))</f>
        <v>1h48</v>
      </c>
      <c r="R163" s="36" t="s">
        <v>964</v>
      </c>
      <c r="S163" s="116" t="s">
        <v>512</v>
      </c>
      <c r="T163" s="116"/>
      <c r="U163" s="133" t="str">
        <f>IF(R163="","",VLOOKUP(R163,Listedu03[],2))</f>
        <v>1h52</v>
      </c>
      <c r="V163" s="137" t="s">
        <v>1036</v>
      </c>
      <c r="W163" s="121" t="s">
        <v>514</v>
      </c>
      <c r="X163" s="121"/>
      <c r="Y163" s="123" t="str">
        <f>IF(V163="","",VLOOKUP(V163,Listedu58[],2))</f>
        <v>45mn</v>
      </c>
    </row>
    <row r="164" spans="1:25" ht="15.75" x14ac:dyDescent="0.25">
      <c r="A164" s="196"/>
      <c r="B164" s="3" t="s">
        <v>528</v>
      </c>
      <c r="C164" s="85" t="s">
        <v>512</v>
      </c>
      <c r="D164" s="85" t="s">
        <v>674</v>
      </c>
      <c r="E164" s="85" t="str">
        <f>IF(B164="","",VLOOKUP(B164,Tableau4[],2))</f>
        <v>43mn</v>
      </c>
      <c r="F164" s="96"/>
      <c r="G164" s="97"/>
      <c r="H164" s="97"/>
      <c r="I164" s="90" t="str">
        <f>IF(F164="","",VLOOKUP(F164,Tableau1[],2))</f>
        <v/>
      </c>
      <c r="J164" s="7" t="s">
        <v>895</v>
      </c>
      <c r="K164" s="106" t="s">
        <v>515</v>
      </c>
      <c r="L164" s="106"/>
      <c r="M164" s="106" t="str">
        <f>IF(J164="","",VLOOKUP(J164,Tableau5[],2))</f>
        <v>1h40</v>
      </c>
      <c r="N164" s="104" t="s">
        <v>819</v>
      </c>
      <c r="O164" s="105" t="s">
        <v>512</v>
      </c>
      <c r="P164" s="105"/>
      <c r="Q164" s="129" t="str">
        <f>IF(N164="","",VLOOKUP(N164,Tableau2[],2))</f>
        <v>1h21</v>
      </c>
      <c r="R164" s="36" t="s">
        <v>925</v>
      </c>
      <c r="S164" s="116" t="s">
        <v>514</v>
      </c>
      <c r="T164" s="116" t="s">
        <v>1013</v>
      </c>
      <c r="U164" s="133" t="str">
        <f>IF(R164="","",VLOOKUP(R164,Listedu03[],2))</f>
        <v>1h35</v>
      </c>
      <c r="V164" s="137"/>
      <c r="W164" s="121"/>
      <c r="X164" s="121"/>
      <c r="Y164" s="123" t="str">
        <f>IF(V164="","",VLOOKUP(V164,Listedu58[],2))</f>
        <v/>
      </c>
    </row>
    <row r="165" spans="1:25" ht="15.75" x14ac:dyDescent="0.25">
      <c r="A165" s="196"/>
      <c r="B165" s="3"/>
      <c r="C165" s="85"/>
      <c r="D165" s="85"/>
      <c r="E165" s="85" t="str">
        <f>IF(B165="","",VLOOKUP(B165,Tableau4[],2))</f>
        <v/>
      </c>
      <c r="F165" s="96"/>
      <c r="G165" s="97"/>
      <c r="H165" s="97"/>
      <c r="I165" s="90" t="str">
        <f>IF(F165="","",VLOOKUP(F165,Tableau1[],2))</f>
        <v/>
      </c>
      <c r="J165" s="7"/>
      <c r="K165" s="106"/>
      <c r="L165" s="106"/>
      <c r="M165" s="106" t="str">
        <f>IF(J165="","",VLOOKUP(J165,Tableau5[],2))</f>
        <v/>
      </c>
      <c r="N165" s="104"/>
      <c r="O165" s="105"/>
      <c r="P165" s="105"/>
      <c r="Q165" s="129" t="str">
        <f>IF(N165="","",VLOOKUP(N165,Tableau2[],2))</f>
        <v/>
      </c>
      <c r="R165" s="36" t="s">
        <v>808</v>
      </c>
      <c r="S165" s="116" t="s">
        <v>512</v>
      </c>
      <c r="T165" s="116"/>
      <c r="U165" s="133" t="str">
        <f>IF(R165="","",VLOOKUP(R165,Listedu03[],2))</f>
        <v>1h22</v>
      </c>
      <c r="V165" s="137"/>
      <c r="W165" s="121"/>
      <c r="X165" s="121"/>
      <c r="Y165" s="123" t="str">
        <f>IF(V165="","",VLOOKUP(V165,Listedu58[],2))</f>
        <v/>
      </c>
    </row>
    <row r="166" spans="1:25" ht="16.5" thickBot="1" x14ac:dyDescent="0.3">
      <c r="A166" s="196"/>
      <c r="B166" s="3"/>
      <c r="C166" s="85"/>
      <c r="D166" s="85"/>
      <c r="E166" s="85" t="str">
        <f>IF(B166="","",VLOOKUP(B166,Tableau4[],2))</f>
        <v/>
      </c>
      <c r="F166" s="96"/>
      <c r="G166" s="97"/>
      <c r="H166" s="97"/>
      <c r="I166" s="90" t="str">
        <f>IF(F166="","",VLOOKUP(F166,Tableau1[],2))</f>
        <v/>
      </c>
      <c r="J166" s="7"/>
      <c r="K166" s="106"/>
      <c r="L166" s="106"/>
      <c r="M166" s="106" t="str">
        <f>IF(J166="","",VLOOKUP(J166,Tableau5[],2))</f>
        <v/>
      </c>
      <c r="N166" s="104"/>
      <c r="O166" s="105"/>
      <c r="P166" s="105"/>
      <c r="Q166" s="129" t="str">
        <f>IF(N166="","",VLOOKUP(N166,Tableau2[],2))</f>
        <v/>
      </c>
      <c r="R166" s="36" t="s">
        <v>999</v>
      </c>
      <c r="S166" s="116" t="s">
        <v>512</v>
      </c>
      <c r="T166" s="116"/>
      <c r="U166" s="133" t="str">
        <f>IF(R166="","",VLOOKUP(R166,Listedu03[],2))</f>
        <v>1h10</v>
      </c>
      <c r="V166" s="137"/>
      <c r="W166" s="121"/>
      <c r="X166" s="121"/>
      <c r="Y166" s="123" t="str">
        <f>IF(V166="","",VLOOKUP(V166,Listedu58[],2))</f>
        <v/>
      </c>
    </row>
    <row r="167" spans="1:25" ht="16.5" thickBot="1" x14ac:dyDescent="0.3">
      <c r="A167" s="155" t="s">
        <v>751</v>
      </c>
      <c r="B167" s="5"/>
      <c r="C167" s="86"/>
      <c r="D167" s="86" t="s">
        <v>672</v>
      </c>
      <c r="E167" s="86" t="str">
        <f>IF(B167="","",VLOOKUP(B167,Tableau4[],2))</f>
        <v/>
      </c>
      <c r="F167" s="98"/>
      <c r="G167" s="99"/>
      <c r="H167" s="99"/>
      <c r="I167" s="100" t="str">
        <f>IF(F167="","",VLOOKUP(F167,Tableau1[],2))</f>
        <v/>
      </c>
      <c r="J167" s="9"/>
      <c r="K167" s="109"/>
      <c r="L167" s="109"/>
      <c r="M167" s="109" t="str">
        <f>IF(J167="","",VLOOKUP(J167,Tableau5[],2))</f>
        <v/>
      </c>
      <c r="N167" s="146"/>
      <c r="O167" s="141"/>
      <c r="P167" s="141"/>
      <c r="Q167" s="147" t="str">
        <f>IF(N167="","",VLOOKUP(N167,Tableau2[],2))</f>
        <v/>
      </c>
      <c r="R167" s="34"/>
      <c r="S167" s="142"/>
      <c r="T167" s="142"/>
      <c r="U167" s="149" t="str">
        <f>IF(R167="","",VLOOKUP(R167,Listedu03[],2))</f>
        <v/>
      </c>
      <c r="V167" s="150" t="s">
        <v>954</v>
      </c>
      <c r="W167" s="144" t="s">
        <v>512</v>
      </c>
      <c r="X167" s="144"/>
      <c r="Y167" s="145" t="str">
        <f>IF(V167="","",VLOOKUP(V167,Listedu58[],2))</f>
        <v>1h</v>
      </c>
    </row>
    <row r="168" spans="1:25" ht="15.75" x14ac:dyDescent="0.25">
      <c r="A168" s="196" t="s">
        <v>752</v>
      </c>
      <c r="B168" s="3" t="s">
        <v>525</v>
      </c>
      <c r="C168" s="85" t="s">
        <v>513</v>
      </c>
      <c r="D168" s="85" t="s">
        <v>675</v>
      </c>
      <c r="E168" s="85" t="str">
        <f>IF(B168="","",VLOOKUP(B168,Tableau4[],2))</f>
        <v>25mn</v>
      </c>
      <c r="F168" s="96"/>
      <c r="G168" s="97"/>
      <c r="H168" s="97"/>
      <c r="I168" s="90" t="str">
        <f>IF(F168="","",VLOOKUP(F168,Tableau1[],2))</f>
        <v/>
      </c>
      <c r="J168" s="7" t="s">
        <v>883</v>
      </c>
      <c r="K168" s="106" t="s">
        <v>514</v>
      </c>
      <c r="L168" s="106"/>
      <c r="M168" s="106" t="str">
        <f>IF(J168="","",VLOOKUP(J168,Tableau5[],2))</f>
        <v>1h50</v>
      </c>
      <c r="N168" s="104" t="s">
        <v>838</v>
      </c>
      <c r="O168" s="105" t="s">
        <v>513</v>
      </c>
      <c r="P168" s="105"/>
      <c r="Q168" s="129" t="str">
        <f>IF(N168="","",VLOOKUP(N168,Tableau2[],2))</f>
        <v>1h45</v>
      </c>
      <c r="R168" s="36" t="s">
        <v>982</v>
      </c>
      <c r="S168" s="116" t="s">
        <v>514</v>
      </c>
      <c r="T168" s="116" t="s">
        <v>1013</v>
      </c>
      <c r="U168" s="133" t="str">
        <f>IF(R168="","",VLOOKUP(R168,Listedu03[],2))</f>
        <v>1h26</v>
      </c>
      <c r="V168" s="137" t="s">
        <v>1023</v>
      </c>
      <c r="W168" s="121" t="s">
        <v>512</v>
      </c>
      <c r="X168" s="121"/>
      <c r="Y168" s="123" t="str">
        <f>IF(V168="","",VLOOKUP(V168,Listedu58[],2))</f>
        <v>1h04</v>
      </c>
    </row>
    <row r="169" spans="1:25" ht="16.5" thickBot="1" x14ac:dyDescent="0.3">
      <c r="A169" s="196"/>
      <c r="B169" s="3"/>
      <c r="C169" s="85"/>
      <c r="D169" s="85"/>
      <c r="E169" s="85" t="str">
        <f>IF(B169="","",VLOOKUP(B169,Tableau4[],2))</f>
        <v/>
      </c>
      <c r="F169" s="96"/>
      <c r="G169" s="97"/>
      <c r="H169" s="97"/>
      <c r="I169" s="90" t="str">
        <f>IF(F169="","",VLOOKUP(F169,Tableau1[],2))</f>
        <v/>
      </c>
      <c r="J169" s="7"/>
      <c r="K169" s="106"/>
      <c r="L169" s="106"/>
      <c r="M169" s="106" t="str">
        <f>IF(J169="","",VLOOKUP(J169,Tableau5[],2))</f>
        <v/>
      </c>
      <c r="N169" s="104" t="s">
        <v>826</v>
      </c>
      <c r="O169" s="105" t="s">
        <v>512</v>
      </c>
      <c r="P169" s="105"/>
      <c r="Q169" s="129" t="str">
        <f>IF(N169="","",VLOOKUP(N169,Tableau2[],2))</f>
        <v>1h06</v>
      </c>
      <c r="R169" s="36"/>
      <c r="S169" s="116"/>
      <c r="T169" s="116"/>
      <c r="U169" s="133" t="str">
        <f>IF(R169="","",VLOOKUP(R169,Listedu03[],2))</f>
        <v/>
      </c>
      <c r="V169" s="137" t="s">
        <v>1059</v>
      </c>
      <c r="W169" s="121" t="s">
        <v>512</v>
      </c>
      <c r="X169" s="121"/>
      <c r="Y169" s="123" t="str">
        <f>IF(V169="","",VLOOKUP(V169,Listedu58[],2))</f>
        <v>50mn</v>
      </c>
    </row>
    <row r="170" spans="1:25" ht="16.5" thickBot="1" x14ac:dyDescent="0.3">
      <c r="A170" s="155" t="s">
        <v>753</v>
      </c>
      <c r="B170" s="5" t="s">
        <v>525</v>
      </c>
      <c r="C170" s="86" t="s">
        <v>513</v>
      </c>
      <c r="D170" s="86" t="s">
        <v>675</v>
      </c>
      <c r="E170" s="86" t="str">
        <f>IF(B170="","",VLOOKUP(B170,Tableau4[],2))</f>
        <v>25mn</v>
      </c>
      <c r="F170" s="98"/>
      <c r="G170" s="99"/>
      <c r="H170" s="99"/>
      <c r="I170" s="100" t="str">
        <f>IF(F170="","",VLOOKUP(F170,Tableau1[],2))</f>
        <v/>
      </c>
      <c r="J170" s="9"/>
      <c r="K170" s="109"/>
      <c r="L170" s="109"/>
      <c r="M170" s="109" t="str">
        <f>IF(J170="","",VLOOKUP(J170,Tableau5[],2))</f>
        <v/>
      </c>
      <c r="N170" s="146"/>
      <c r="O170" s="141"/>
      <c r="P170" s="141"/>
      <c r="Q170" s="147" t="str">
        <f>IF(N170="","",VLOOKUP(N170,Tableau2[],2))</f>
        <v/>
      </c>
      <c r="R170" s="34" t="s">
        <v>982</v>
      </c>
      <c r="S170" s="142" t="s">
        <v>512</v>
      </c>
      <c r="T170" s="142" t="s">
        <v>1013</v>
      </c>
      <c r="U170" s="149" t="str">
        <f>IF(R170="","",VLOOKUP(R170,Listedu03[],2))</f>
        <v>1h26</v>
      </c>
      <c r="V170" s="150"/>
      <c r="W170" s="144"/>
      <c r="X170" s="144"/>
      <c r="Y170" s="145" t="str">
        <f>IF(V170="","",VLOOKUP(V170,Listedu58[],2))</f>
        <v/>
      </c>
    </row>
    <row r="171" spans="1:25" ht="15.75" x14ac:dyDescent="0.25">
      <c r="A171" s="196" t="s">
        <v>754</v>
      </c>
      <c r="B171" s="3" t="s">
        <v>560</v>
      </c>
      <c r="C171" s="85" t="s">
        <v>512</v>
      </c>
      <c r="D171" s="85"/>
      <c r="E171" s="85" t="str">
        <f>IF(B171="","",VLOOKUP(B171,Tableau4[],2))</f>
        <v>44mn</v>
      </c>
      <c r="F171" s="96"/>
      <c r="G171" s="97"/>
      <c r="H171" s="97"/>
      <c r="I171" s="90" t="str">
        <f>IF(F171="","",VLOOKUP(F171,Tableau1[],2))</f>
        <v/>
      </c>
      <c r="J171" s="7"/>
      <c r="K171" s="106"/>
      <c r="L171" s="106"/>
      <c r="M171" s="106" t="str">
        <f>IF(J171="","",VLOOKUP(J171,Tableau5[],2))</f>
        <v/>
      </c>
      <c r="N171" s="104" t="s">
        <v>824</v>
      </c>
      <c r="O171" s="105" t="s">
        <v>514</v>
      </c>
      <c r="P171" s="105"/>
      <c r="Q171" s="129" t="str">
        <f>IF(N171="","",VLOOKUP(N171,Tableau2[],2))</f>
        <v>2h11</v>
      </c>
      <c r="R171" s="36" t="s">
        <v>940</v>
      </c>
      <c r="S171" s="116" t="s">
        <v>512</v>
      </c>
      <c r="T171" s="116"/>
      <c r="U171" s="133" t="str">
        <f>IF(R171="","",VLOOKUP(R171,Listedu03[],2))</f>
        <v>1h41</v>
      </c>
      <c r="V171" s="137" t="s">
        <v>1024</v>
      </c>
      <c r="W171" s="121" t="s">
        <v>512</v>
      </c>
      <c r="X171" s="121"/>
      <c r="Y171" s="123" t="str">
        <f>IF(V171="","",VLOOKUP(V171,Listedu58[],2))</f>
        <v>1h10</v>
      </c>
    </row>
    <row r="172" spans="1:25" ht="15.75" x14ac:dyDescent="0.25">
      <c r="A172" s="196"/>
      <c r="B172" s="3"/>
      <c r="C172" s="85"/>
      <c r="D172" s="85"/>
      <c r="E172" s="85" t="str">
        <f>IF(B172="","",VLOOKUP(B172,Tableau4[],2))</f>
        <v/>
      </c>
      <c r="F172" s="96"/>
      <c r="G172" s="97"/>
      <c r="H172" s="97"/>
      <c r="I172" s="90" t="str">
        <f>IF(F172="","",VLOOKUP(F172,Tableau1[],2))</f>
        <v/>
      </c>
      <c r="J172" s="7"/>
      <c r="K172" s="106"/>
      <c r="L172" s="106"/>
      <c r="M172" s="106" t="str">
        <f>IF(J172="","",VLOOKUP(J172,Tableau5[],2))</f>
        <v/>
      </c>
      <c r="N172" s="104" t="s">
        <v>832</v>
      </c>
      <c r="O172" s="105" t="s">
        <v>512</v>
      </c>
      <c r="P172" s="105" t="s">
        <v>857</v>
      </c>
      <c r="Q172" s="129" t="str">
        <f>IF(N172="","",VLOOKUP(N172,Tableau2[],2))</f>
        <v>1h24</v>
      </c>
      <c r="R172" s="36" t="s">
        <v>925</v>
      </c>
      <c r="S172" s="116" t="s">
        <v>1014</v>
      </c>
      <c r="T172" s="116" t="s">
        <v>1013</v>
      </c>
      <c r="U172" s="133" t="str">
        <f>IF(R172="","",VLOOKUP(R172,Listedu03[],2))</f>
        <v>1h35</v>
      </c>
      <c r="V172" s="137" t="s">
        <v>1044</v>
      </c>
      <c r="W172" s="121" t="s">
        <v>512</v>
      </c>
      <c r="X172" s="121"/>
      <c r="Y172" s="123" t="str">
        <f>IF(V172="","",VLOOKUP(V172,Listedu58[],2))</f>
        <v>55mn</v>
      </c>
    </row>
    <row r="173" spans="1:25" ht="16.5" thickBot="1" x14ac:dyDescent="0.3">
      <c r="A173" s="196"/>
      <c r="B173" s="3"/>
      <c r="C173" s="85"/>
      <c r="D173" s="85"/>
      <c r="E173" s="85" t="str">
        <f>IF(B173="","",VLOOKUP(B173,Tableau4[],2))</f>
        <v/>
      </c>
      <c r="F173" s="96"/>
      <c r="G173" s="97"/>
      <c r="H173" s="97"/>
      <c r="I173" s="90" t="str">
        <f>IF(F173="","",VLOOKUP(F173,Tableau1[],2))</f>
        <v/>
      </c>
      <c r="J173" s="7"/>
      <c r="K173" s="106"/>
      <c r="L173" s="106"/>
      <c r="M173" s="106" t="str">
        <f>IF(J173="","",VLOOKUP(J173,Tableau5[],2))</f>
        <v/>
      </c>
      <c r="N173" s="104"/>
      <c r="O173" s="105"/>
      <c r="P173" s="105"/>
      <c r="Q173" s="129" t="str">
        <f>IF(N173="","",VLOOKUP(N173,Tableau2[],2))</f>
        <v/>
      </c>
      <c r="R173" s="36" t="s">
        <v>983</v>
      </c>
      <c r="S173" s="116" t="s">
        <v>512</v>
      </c>
      <c r="T173" s="116"/>
      <c r="U173" s="133" t="str">
        <f>IF(R173="","",VLOOKUP(R173,Listedu03[],2))</f>
        <v>1h52</v>
      </c>
      <c r="V173" s="137"/>
      <c r="W173" s="121"/>
      <c r="X173" s="121"/>
      <c r="Y173" s="123" t="str">
        <f>IF(V173="","",VLOOKUP(V173,Listedu58[],2))</f>
        <v/>
      </c>
    </row>
    <row r="174" spans="1:25" ht="16.5" thickBot="1" x14ac:dyDescent="0.3">
      <c r="A174" s="155" t="s">
        <v>755</v>
      </c>
      <c r="B174" s="5"/>
      <c r="C174" s="86"/>
      <c r="D174" s="86" t="s">
        <v>672</v>
      </c>
      <c r="E174" s="86" t="str">
        <f>IF(B174="","",VLOOKUP(B174,Tableau4[],2))</f>
        <v/>
      </c>
      <c r="F174" s="98"/>
      <c r="G174" s="99"/>
      <c r="H174" s="99"/>
      <c r="I174" s="100" t="str">
        <f>IF(F174="","",VLOOKUP(F174,Tableau1[],2))</f>
        <v/>
      </c>
      <c r="J174" s="9"/>
      <c r="K174" s="109"/>
      <c r="L174" s="109"/>
      <c r="M174" s="109" t="str">
        <f>IF(J174="","",VLOOKUP(J174,Tableau5[],2))</f>
        <v/>
      </c>
      <c r="N174" s="146"/>
      <c r="O174" s="141"/>
      <c r="P174" s="141"/>
      <c r="Q174" s="147" t="str">
        <f>IF(N174="","",VLOOKUP(N174,Tableau2[],2))</f>
        <v/>
      </c>
      <c r="R174" s="34"/>
      <c r="S174" s="142"/>
      <c r="T174" s="142"/>
      <c r="U174" s="149" t="str">
        <f>IF(R174="","",VLOOKUP(R174,Listedu03[],2))</f>
        <v/>
      </c>
      <c r="V174" s="150" t="s">
        <v>1064</v>
      </c>
      <c r="W174" s="144" t="s">
        <v>514</v>
      </c>
      <c r="X174" s="144"/>
      <c r="Y174" s="145" t="str">
        <f>IF(V174="","",VLOOKUP(V174,Listedu58[],2))</f>
        <v>1h15</v>
      </c>
    </row>
    <row r="175" spans="1:25" ht="15.75" x14ac:dyDescent="0.25">
      <c r="A175" s="196" t="s">
        <v>756</v>
      </c>
      <c r="B175" s="3" t="s">
        <v>522</v>
      </c>
      <c r="C175" s="85" t="s">
        <v>514</v>
      </c>
      <c r="D175" s="85"/>
      <c r="E175" s="85" t="str">
        <f>IF(B175="","",VLOOKUP(B175,Tableau4[],2))</f>
        <v>32mn</v>
      </c>
      <c r="F175" s="96" t="s">
        <v>796</v>
      </c>
      <c r="G175" s="97" t="s">
        <v>514</v>
      </c>
      <c r="H175" s="97" t="s">
        <v>675</v>
      </c>
      <c r="I175" s="90" t="str">
        <f>IF(F175="","",VLOOKUP(F175,Tableau1[],2))</f>
        <v>1h27</v>
      </c>
      <c r="J175" s="7" t="s">
        <v>860</v>
      </c>
      <c r="K175" s="106" t="s">
        <v>514</v>
      </c>
      <c r="L175" s="106"/>
      <c r="M175" s="106" t="str">
        <f>IF(J175="","",VLOOKUP(J175,Tableau5[],2))</f>
        <v>1h42</v>
      </c>
      <c r="N175" s="104"/>
      <c r="O175" s="105"/>
      <c r="P175" s="105"/>
      <c r="Q175" s="129" t="str">
        <f>IF(N175="","",VLOOKUP(N175,Tableau2[],2))</f>
        <v/>
      </c>
      <c r="R175" s="36" t="s">
        <v>984</v>
      </c>
      <c r="S175" s="116" t="s">
        <v>515</v>
      </c>
      <c r="T175" s="116"/>
      <c r="U175" s="133" t="str">
        <f>IF(R175="","",VLOOKUP(R175,Listedu03[],2))</f>
        <v>1h55</v>
      </c>
      <c r="V175" s="137"/>
      <c r="W175" s="121"/>
      <c r="X175" s="121"/>
      <c r="Y175" s="123" t="str">
        <f>IF(V175="","",VLOOKUP(V175,Listedu58[],2))</f>
        <v/>
      </c>
    </row>
    <row r="176" spans="1:25" ht="16.5" thickBot="1" x14ac:dyDescent="0.3">
      <c r="A176" s="196"/>
      <c r="B176" s="3"/>
      <c r="C176" s="85"/>
      <c r="D176" s="85"/>
      <c r="E176" s="85" t="str">
        <f>IF(B176="","",VLOOKUP(B176,Tableau4[],2))</f>
        <v/>
      </c>
      <c r="F176" s="96"/>
      <c r="G176" s="97"/>
      <c r="H176" s="97"/>
      <c r="I176" s="90" t="str">
        <f>IF(F176="","",VLOOKUP(F176,Tableau1[],2))</f>
        <v/>
      </c>
      <c r="J176" s="7" t="s">
        <v>896</v>
      </c>
      <c r="K176" s="106" t="s">
        <v>512</v>
      </c>
      <c r="L176" s="106"/>
      <c r="M176" s="106" t="str">
        <f>IF(J176="","",VLOOKUP(J176,Tableau5[],2))</f>
        <v>1h40</v>
      </c>
      <c r="N176" s="104"/>
      <c r="O176" s="105"/>
      <c r="P176" s="105"/>
      <c r="Q176" s="129" t="str">
        <f>IF(N176="","",VLOOKUP(N176,Tableau2[],2))</f>
        <v/>
      </c>
      <c r="R176" s="36" t="s">
        <v>985</v>
      </c>
      <c r="S176" s="116" t="s">
        <v>514</v>
      </c>
      <c r="T176" s="116" t="s">
        <v>1013</v>
      </c>
      <c r="U176" s="133" t="s">
        <v>811</v>
      </c>
      <c r="V176" s="137"/>
      <c r="W176" s="121"/>
      <c r="X176" s="121"/>
      <c r="Y176" s="123" t="str">
        <f>IF(V176="","",VLOOKUP(V176,Listedu58[],2))</f>
        <v/>
      </c>
    </row>
    <row r="177" spans="1:25" ht="16.5" thickBot="1" x14ac:dyDescent="0.3">
      <c r="A177" s="155" t="s">
        <v>757</v>
      </c>
      <c r="B177" s="5"/>
      <c r="C177" s="86"/>
      <c r="D177" s="86"/>
      <c r="E177" s="86" t="str">
        <f>IF(B177="","",VLOOKUP(B177,Tableau4[],2))</f>
        <v/>
      </c>
      <c r="F177" s="98" t="s">
        <v>796</v>
      </c>
      <c r="G177" s="99" t="s">
        <v>514</v>
      </c>
      <c r="H177" s="99" t="s">
        <v>675</v>
      </c>
      <c r="I177" s="100" t="str">
        <f>IF(F177="","",VLOOKUP(F177,Tableau1[],2))</f>
        <v>1h27</v>
      </c>
      <c r="J177" s="9" t="s">
        <v>882</v>
      </c>
      <c r="K177" s="109" t="s">
        <v>514</v>
      </c>
      <c r="L177" s="109"/>
      <c r="M177" s="109" t="str">
        <f>IF(J177="","",VLOOKUP(J177,Tableau5[],2))</f>
        <v>1h35</v>
      </c>
      <c r="N177" s="146"/>
      <c r="O177" s="141"/>
      <c r="P177" s="141"/>
      <c r="Q177" s="147" t="str">
        <f>IF(N177="","",VLOOKUP(N177,Tableau2[],2))</f>
        <v/>
      </c>
      <c r="R177" s="34" t="s">
        <v>985</v>
      </c>
      <c r="S177" s="142" t="s">
        <v>512</v>
      </c>
      <c r="T177" s="142" t="s">
        <v>1013</v>
      </c>
      <c r="U177" s="149" t="s">
        <v>811</v>
      </c>
      <c r="V177" s="150"/>
      <c r="W177" s="144"/>
      <c r="X177" s="144"/>
      <c r="Y177" s="145" t="str">
        <f>IF(V177="","",VLOOKUP(V177,Listedu58[],2))</f>
        <v/>
      </c>
    </row>
    <row r="178" spans="1:25" ht="16.5" thickBot="1" x14ac:dyDescent="0.3">
      <c r="A178" s="158" t="s">
        <v>758</v>
      </c>
      <c r="B178" s="3" t="s">
        <v>529</v>
      </c>
      <c r="C178" s="85" t="s">
        <v>512</v>
      </c>
      <c r="D178" s="85"/>
      <c r="E178" s="85" t="str">
        <f>IF(B178="","",VLOOKUP(B178,Tableau4[],2))</f>
        <v>47mn</v>
      </c>
      <c r="F178" s="96"/>
      <c r="G178" s="97"/>
      <c r="H178" s="97"/>
      <c r="I178" s="90" t="str">
        <f>IF(F178="","",VLOOKUP(F178,Tableau1[],2))</f>
        <v/>
      </c>
      <c r="J178" s="7" t="s">
        <v>869</v>
      </c>
      <c r="K178" s="106" t="s">
        <v>513</v>
      </c>
      <c r="L178" s="106"/>
      <c r="M178" s="106" t="str">
        <f>IF(J178="","",VLOOKUP(J178,Tableau5[],2))</f>
        <v>1h40</v>
      </c>
      <c r="N178" s="104" t="s">
        <v>790</v>
      </c>
      <c r="O178" s="105" t="s">
        <v>514</v>
      </c>
      <c r="P178" s="105"/>
      <c r="Q178" s="129" t="str">
        <f>IF(N178="","",VLOOKUP(N178,Tableau2[],2))</f>
        <v>1h34</v>
      </c>
      <c r="R178" s="36" t="s">
        <v>956</v>
      </c>
      <c r="S178" s="116" t="s">
        <v>515</v>
      </c>
      <c r="T178" s="116" t="s">
        <v>1013</v>
      </c>
      <c r="U178" s="133" t="s">
        <v>811</v>
      </c>
      <c r="V178" s="137"/>
      <c r="W178" s="121"/>
      <c r="X178" s="121"/>
      <c r="Y178" s="123" t="str">
        <f>IF(V178="","",VLOOKUP(V178,Listedu58[],2))</f>
        <v/>
      </c>
    </row>
    <row r="179" spans="1:25" ht="16.5" thickBot="1" x14ac:dyDescent="0.3">
      <c r="A179" s="155" t="s">
        <v>759</v>
      </c>
      <c r="B179" s="5" t="s">
        <v>525</v>
      </c>
      <c r="C179" s="86" t="s">
        <v>512</v>
      </c>
      <c r="D179" s="86" t="s">
        <v>765</v>
      </c>
      <c r="E179" s="86" t="str">
        <f>IF(B179="","",VLOOKUP(B179,Tableau4[],2))</f>
        <v>25mn</v>
      </c>
      <c r="F179" s="98"/>
      <c r="G179" s="99"/>
      <c r="H179" s="99"/>
      <c r="I179" s="100" t="str">
        <f>IF(F179="","",VLOOKUP(F179,Tableau1[],2))</f>
        <v/>
      </c>
      <c r="J179" s="9"/>
      <c r="K179" s="109"/>
      <c r="L179" s="109"/>
      <c r="M179" s="109" t="str">
        <f>IF(J179="","",VLOOKUP(J179,Tableau5[],2))</f>
        <v/>
      </c>
      <c r="N179" s="146"/>
      <c r="O179" s="141"/>
      <c r="P179" s="141"/>
      <c r="Q179" s="147" t="str">
        <f>IF(N179="","",VLOOKUP(N179,Tableau2[],2))</f>
        <v/>
      </c>
      <c r="R179" s="34"/>
      <c r="S179" s="142"/>
      <c r="T179" s="142"/>
      <c r="U179" s="149" t="str">
        <f>IF(R179="","",VLOOKUP(R179,Listedu03[],2))</f>
        <v/>
      </c>
      <c r="V179" s="150"/>
      <c r="W179" s="144"/>
      <c r="X179" s="144"/>
      <c r="Y179" s="145" t="str">
        <f>IF(V179="","",VLOOKUP(V179,Listedu58[],2))</f>
        <v/>
      </c>
    </row>
    <row r="180" spans="1:25" ht="15.75" x14ac:dyDescent="0.25">
      <c r="A180" s="196" t="s">
        <v>760</v>
      </c>
      <c r="B180" s="3" t="s">
        <v>526</v>
      </c>
      <c r="C180" s="85" t="s">
        <v>512</v>
      </c>
      <c r="D180" s="85" t="s">
        <v>766</v>
      </c>
      <c r="E180" s="85" t="str">
        <f>IF(B180="","",VLOOKUP(B180,Tableau4[],2))</f>
        <v>25mn</v>
      </c>
      <c r="F180" s="96" t="s">
        <v>788</v>
      </c>
      <c r="G180" s="97" t="s">
        <v>515</v>
      </c>
      <c r="H180" s="97"/>
      <c r="I180" s="90" t="str">
        <f>IF(F180="","",VLOOKUP(F180,Tableau1[],2))</f>
        <v>1h27</v>
      </c>
      <c r="J180" s="7"/>
      <c r="K180" s="106"/>
      <c r="L180" s="106"/>
      <c r="M180" s="106" t="str">
        <f>IF(J180="","",VLOOKUP(J180,Tableau5[],2))</f>
        <v/>
      </c>
      <c r="N180" s="104"/>
      <c r="O180" s="105"/>
      <c r="P180" s="105"/>
      <c r="Q180" s="129" t="str">
        <f>IF(N180="","",VLOOKUP(N180,Tableau2[],2))</f>
        <v/>
      </c>
      <c r="R180" s="36" t="s">
        <v>962</v>
      </c>
      <c r="S180" s="116" t="s">
        <v>514</v>
      </c>
      <c r="T180" s="116" t="s">
        <v>1013</v>
      </c>
      <c r="U180" s="133" t="s">
        <v>811</v>
      </c>
      <c r="V180" s="137" t="s">
        <v>1029</v>
      </c>
      <c r="W180" s="121" t="s">
        <v>512</v>
      </c>
      <c r="X180" s="121"/>
      <c r="Y180" s="123" t="str">
        <f>IF(V180="","",VLOOKUP(V180,Listedu58[],2))</f>
        <v>1h15</v>
      </c>
    </row>
    <row r="181" spans="1:25" ht="16.5" thickBot="1" x14ac:dyDescent="0.3">
      <c r="A181" s="196"/>
      <c r="B181" s="3"/>
      <c r="C181" s="85"/>
      <c r="D181" s="85"/>
      <c r="E181" s="85" t="str">
        <f>IF(B181="","",VLOOKUP(B181,Tableau4[],2))</f>
        <v/>
      </c>
      <c r="F181" s="96"/>
      <c r="G181" s="97"/>
      <c r="H181" s="97"/>
      <c r="I181" s="90" t="str">
        <f>IF(F181="","",VLOOKUP(F181,Tableau1[],2))</f>
        <v/>
      </c>
      <c r="J181" s="7"/>
      <c r="K181" s="106"/>
      <c r="L181" s="106"/>
      <c r="M181" s="106" t="str">
        <f>IF(J181="","",VLOOKUP(J181,Tableau5[],2))</f>
        <v/>
      </c>
      <c r="N181" s="104"/>
      <c r="O181" s="105"/>
      <c r="P181" s="105"/>
      <c r="Q181" s="129" t="str">
        <f>IF(N181="","",VLOOKUP(N181,Tableau2[],2))</f>
        <v/>
      </c>
      <c r="R181" s="36" t="s">
        <v>934</v>
      </c>
      <c r="S181" s="116" t="s">
        <v>514</v>
      </c>
      <c r="T181" s="116" t="s">
        <v>1015</v>
      </c>
      <c r="U181" s="133" t="str">
        <f>IF(R181="","",VLOOKUP(R181,Listedu03[],2))</f>
        <v>1h46</v>
      </c>
      <c r="V181" s="137"/>
      <c r="W181" s="121"/>
      <c r="X181" s="121"/>
      <c r="Y181" s="123" t="str">
        <f>IF(V181="","",VLOOKUP(V181,Listedu58[],2))</f>
        <v/>
      </c>
    </row>
    <row r="182" spans="1:25" ht="16.5" thickBot="1" x14ac:dyDescent="0.3">
      <c r="A182" s="155" t="s">
        <v>761</v>
      </c>
      <c r="B182" s="5" t="s">
        <v>526</v>
      </c>
      <c r="C182" s="86" t="s">
        <v>512</v>
      </c>
      <c r="D182" s="86" t="s">
        <v>766</v>
      </c>
      <c r="E182" s="86" t="str">
        <f>IF(B182="","",VLOOKUP(B182,Tableau4[],2))</f>
        <v>25mn</v>
      </c>
      <c r="F182" s="98"/>
      <c r="G182" s="99"/>
      <c r="H182" s="99"/>
      <c r="I182" s="100" t="str">
        <f>IF(F182="","",VLOOKUP(F182,Tableau1[],2))</f>
        <v/>
      </c>
      <c r="J182" s="9" t="s">
        <v>895</v>
      </c>
      <c r="K182" s="109" t="s">
        <v>515</v>
      </c>
      <c r="L182" s="109"/>
      <c r="M182" s="109" t="str">
        <f>IF(J182="","",VLOOKUP(J182,Tableau5[],2))</f>
        <v>1h40</v>
      </c>
      <c r="N182" s="146"/>
      <c r="O182" s="141"/>
      <c r="P182" s="141"/>
      <c r="Q182" s="147" t="str">
        <f>IF(N182="","",VLOOKUP(N182,Tableau2[],2))</f>
        <v/>
      </c>
      <c r="R182" s="34" t="s">
        <v>962</v>
      </c>
      <c r="S182" s="142" t="s">
        <v>512</v>
      </c>
      <c r="T182" s="142" t="s">
        <v>1013</v>
      </c>
      <c r="U182" s="149" t="str">
        <f>IF(R182="","",VLOOKUP(R182,Listedu03[],2))</f>
        <v>1h13</v>
      </c>
      <c r="V182" s="150" t="s">
        <v>1029</v>
      </c>
      <c r="W182" s="144" t="s">
        <v>512</v>
      </c>
      <c r="X182" s="144"/>
      <c r="Y182" s="145" t="str">
        <f>IF(V182="","",VLOOKUP(V182,Listedu58[],2))</f>
        <v>1h15</v>
      </c>
    </row>
    <row r="183" spans="1:25" ht="16.5" thickBot="1" x14ac:dyDescent="0.3">
      <c r="A183" s="158" t="s">
        <v>762</v>
      </c>
      <c r="B183" s="3"/>
      <c r="C183" s="85"/>
      <c r="D183" s="85"/>
      <c r="E183" s="85" t="str">
        <f>IF(B183="","",VLOOKUP(B183,Tableau4[],2))</f>
        <v/>
      </c>
      <c r="F183" s="96"/>
      <c r="G183" s="97"/>
      <c r="H183" s="97"/>
      <c r="I183" s="90" t="str">
        <f>IF(F183="","",VLOOKUP(F183,Tableau1[],2))</f>
        <v/>
      </c>
      <c r="J183" s="7"/>
      <c r="K183" s="106"/>
      <c r="L183" s="106"/>
      <c r="M183" s="106" t="str">
        <f>IF(J183="","",VLOOKUP(J183,Tableau5[],2))</f>
        <v/>
      </c>
      <c r="N183" s="104"/>
      <c r="O183" s="105"/>
      <c r="P183" s="105"/>
      <c r="Q183" s="129" t="str">
        <f>IF(N183="","",VLOOKUP(N183,Tableau2[],2))</f>
        <v/>
      </c>
      <c r="R183" s="36" t="s">
        <v>986</v>
      </c>
      <c r="S183" s="116" t="s">
        <v>514</v>
      </c>
      <c r="T183" s="116"/>
      <c r="U183" s="133" t="str">
        <f>IF(R183="","",VLOOKUP(R183,Listedu03[],2))</f>
        <v>1h58</v>
      </c>
      <c r="V183" s="137"/>
      <c r="W183" s="121"/>
      <c r="X183" s="121"/>
      <c r="Y183" s="123" t="str">
        <f>IF(V183="","",VLOOKUP(V183,Listedu58[],2))</f>
        <v/>
      </c>
    </row>
    <row r="184" spans="1:25" ht="16.5" thickBot="1" x14ac:dyDescent="0.3">
      <c r="A184" s="155" t="s">
        <v>763</v>
      </c>
      <c r="B184" s="5"/>
      <c r="C184" s="86"/>
      <c r="D184" s="86"/>
      <c r="E184" s="86" t="str">
        <f>IF(B184="","",VLOOKUP(B184,Tableau4[],2))</f>
        <v/>
      </c>
      <c r="F184" s="98"/>
      <c r="G184" s="99"/>
      <c r="H184" s="99"/>
      <c r="I184" s="100" t="str">
        <f>IF(F184="","",VLOOKUP(F184,Tableau1[],2))</f>
        <v/>
      </c>
      <c r="J184" s="9" t="s">
        <v>882</v>
      </c>
      <c r="K184" s="109" t="s">
        <v>514</v>
      </c>
      <c r="L184" s="109"/>
      <c r="M184" s="109" t="str">
        <f>IF(J184="","",VLOOKUP(J184,Tableau5[],2))</f>
        <v>1h35</v>
      </c>
      <c r="N184" s="146"/>
      <c r="O184" s="141"/>
      <c r="P184" s="141"/>
      <c r="Q184" s="147" t="str">
        <f>IF(N184="","",VLOOKUP(N184,Tableau2[],2))</f>
        <v/>
      </c>
      <c r="R184" s="34"/>
      <c r="S184" s="142"/>
      <c r="T184" s="142"/>
      <c r="U184" s="149" t="str">
        <f>IF(R184="","",VLOOKUP(R184,Listedu03[],2))</f>
        <v/>
      </c>
      <c r="V184" s="150"/>
      <c r="W184" s="144"/>
      <c r="X184" s="144"/>
      <c r="Y184" s="145" t="str">
        <f>IF(V184="","",VLOOKUP(V184,Listedu58[],2))</f>
        <v/>
      </c>
    </row>
    <row r="185" spans="1:25" ht="16.5" thickBot="1" x14ac:dyDescent="0.3">
      <c r="A185" s="158" t="s">
        <v>764</v>
      </c>
      <c r="B185" s="3"/>
      <c r="C185" s="85"/>
      <c r="D185" s="85"/>
      <c r="E185" s="85" t="str">
        <f>IF(B185="","",VLOOKUP(B185,Tableau4[],2))</f>
        <v/>
      </c>
      <c r="F185" s="96"/>
      <c r="G185" s="97"/>
      <c r="H185" s="97"/>
      <c r="I185" s="90" t="str">
        <f>IF(F185="","",VLOOKUP(F185,Tableau1[],2))</f>
        <v/>
      </c>
      <c r="J185" s="7" t="s">
        <v>897</v>
      </c>
      <c r="K185" s="106" t="s">
        <v>514</v>
      </c>
      <c r="L185" s="106" t="s">
        <v>918</v>
      </c>
      <c r="M185" s="106" t="str">
        <f>IF(J185="","",VLOOKUP(J185,Tableau5[],2))</f>
        <v>1h45</v>
      </c>
      <c r="N185" s="104"/>
      <c r="O185" s="105"/>
      <c r="P185" s="105"/>
      <c r="Q185" s="129" t="str">
        <f>IF(N185="","",VLOOKUP(N185,Tableau2[],2))</f>
        <v/>
      </c>
      <c r="R185" s="36" t="s">
        <v>925</v>
      </c>
      <c r="S185" s="116" t="s">
        <v>514</v>
      </c>
      <c r="T185" s="116" t="s">
        <v>1013</v>
      </c>
      <c r="U185" s="133" t="str">
        <f>IF(R185="","",VLOOKUP(R185,Listedu03[],2))</f>
        <v>1h35</v>
      </c>
      <c r="V185" s="137"/>
      <c r="W185" s="121"/>
      <c r="X185" s="121"/>
      <c r="Y185" s="123" t="str">
        <f>IF(V185="","",VLOOKUP(V185,Listedu58[],2))</f>
        <v/>
      </c>
    </row>
    <row r="186" spans="1:25" ht="15.75" x14ac:dyDescent="0.25">
      <c r="A186" s="178" t="s">
        <v>767</v>
      </c>
      <c r="B186" s="2" t="s">
        <v>525</v>
      </c>
      <c r="C186" s="83" t="s">
        <v>514</v>
      </c>
      <c r="D186" s="83" t="s">
        <v>779</v>
      </c>
      <c r="E186" s="83" t="str">
        <f>IF(B186="","",VLOOKUP(B186,Tableau4[],2))</f>
        <v>25mn</v>
      </c>
      <c r="F186" s="91" t="s">
        <v>784</v>
      </c>
      <c r="G186" s="92" t="s">
        <v>515</v>
      </c>
      <c r="H186" s="92" t="s">
        <v>845</v>
      </c>
      <c r="I186" s="89" t="str">
        <f>IF(F186="","",VLOOKUP(F186,Tableau1[],2))</f>
        <v>1h45</v>
      </c>
      <c r="J186" s="6"/>
      <c r="K186" s="101"/>
      <c r="L186" s="101"/>
      <c r="M186" s="101" t="str">
        <f>IF(J186="","",VLOOKUP(J186,Tableau5[],2))</f>
        <v/>
      </c>
      <c r="N186" s="122"/>
      <c r="O186" s="102"/>
      <c r="P186" s="102"/>
      <c r="Q186" s="103" t="str">
        <f>IF(N186="","",VLOOKUP(N186,Tableau2[],2))</f>
        <v/>
      </c>
      <c r="R186" s="35" t="s">
        <v>965</v>
      </c>
      <c r="S186" s="114" t="s">
        <v>514</v>
      </c>
      <c r="T186" s="114"/>
      <c r="U186" s="115" t="str">
        <f>IF(R186="","",VLOOKUP(R186,Listedu03[],2))</f>
        <v>2h10</v>
      </c>
      <c r="V186" s="136"/>
      <c r="W186" s="118"/>
      <c r="X186" s="118"/>
      <c r="Y186" s="119" t="str">
        <f>IF(V186="","",VLOOKUP(V186,Listedu58[],2))</f>
        <v/>
      </c>
    </row>
    <row r="187" spans="1:25" ht="16.5" thickBot="1" x14ac:dyDescent="0.3">
      <c r="A187" s="179"/>
      <c r="B187" s="4"/>
      <c r="C187" s="84"/>
      <c r="D187" s="84"/>
      <c r="E187" s="84" t="str">
        <f>IF(B187="","",VLOOKUP(B187,Tableau4[],2))</f>
        <v/>
      </c>
      <c r="F187" s="93"/>
      <c r="G187" s="94"/>
      <c r="H187" s="94"/>
      <c r="I187" s="95" t="str">
        <f>IF(F187="","",VLOOKUP(F187,Tableau1[],2))</f>
        <v/>
      </c>
      <c r="J187" s="8"/>
      <c r="K187" s="107"/>
      <c r="L187" s="107"/>
      <c r="M187" s="107" t="str">
        <f>IF(J187="","",VLOOKUP(J187,Tableau5[],2))</f>
        <v/>
      </c>
      <c r="N187" s="124"/>
      <c r="O187" s="108"/>
      <c r="P187" s="108"/>
      <c r="Q187" s="130" t="str">
        <f>IF(N187="","",VLOOKUP(N187,Tableau2[],2))</f>
        <v/>
      </c>
      <c r="R187" s="37" t="s">
        <v>982</v>
      </c>
      <c r="S187" s="125" t="s">
        <v>514</v>
      </c>
      <c r="T187" s="125" t="s">
        <v>1013</v>
      </c>
      <c r="U187" s="135" t="s">
        <v>811</v>
      </c>
      <c r="V187" s="138"/>
      <c r="W187" s="127"/>
      <c r="X187" s="127"/>
      <c r="Y187" s="128" t="str">
        <f>IF(V187="","",VLOOKUP(V187,Listedu58[],2))</f>
        <v/>
      </c>
    </row>
    <row r="188" spans="1:25" ht="16.5" thickBot="1" x14ac:dyDescent="0.3">
      <c r="A188" s="158" t="s">
        <v>768</v>
      </c>
      <c r="B188" s="3"/>
      <c r="C188" s="85"/>
      <c r="D188" s="85"/>
      <c r="E188" s="85" t="str">
        <f>IF(B188="","",VLOOKUP(B188,Tableau4[],2))</f>
        <v/>
      </c>
      <c r="F188" s="96"/>
      <c r="G188" s="97"/>
      <c r="H188" s="97"/>
      <c r="I188" s="90" t="str">
        <f>IF(F188="","",VLOOKUP(F188,Tableau1[],2))</f>
        <v/>
      </c>
      <c r="J188" s="7" t="s">
        <v>897</v>
      </c>
      <c r="K188" s="106" t="s">
        <v>514</v>
      </c>
      <c r="L188" s="106" t="s">
        <v>675</v>
      </c>
      <c r="M188" s="106" t="str">
        <f>IF(J188="","",VLOOKUP(J188,Tableau5[],2))</f>
        <v>1h45</v>
      </c>
      <c r="N188" s="104"/>
      <c r="O188" s="105"/>
      <c r="P188" s="105"/>
      <c r="Q188" s="129" t="str">
        <f>IF(N188="","",VLOOKUP(N188,Tableau2[],2))</f>
        <v/>
      </c>
      <c r="R188" s="36" t="s">
        <v>987</v>
      </c>
      <c r="S188" s="116" t="s">
        <v>514</v>
      </c>
      <c r="T188" s="116" t="s">
        <v>1013</v>
      </c>
      <c r="U188" s="133" t="str">
        <f>IF(R188="","",VLOOKUP(R188,Listedu03[],2))</f>
        <v>1h35</v>
      </c>
      <c r="V188" s="137"/>
      <c r="W188" s="121"/>
      <c r="X188" s="121"/>
      <c r="Y188" s="123" t="str">
        <f>IF(V188="","",VLOOKUP(V188,Listedu58[],2))</f>
        <v/>
      </c>
    </row>
    <row r="189" spans="1:25" ht="15.75" x14ac:dyDescent="0.25">
      <c r="A189" s="178" t="s">
        <v>769</v>
      </c>
      <c r="B189" s="2" t="s">
        <v>546</v>
      </c>
      <c r="C189" s="83" t="s">
        <v>514</v>
      </c>
      <c r="D189" s="83" t="s">
        <v>766</v>
      </c>
      <c r="E189" s="83" t="str">
        <f>IF(B189="","",VLOOKUP(B189,Tableau4[],2))</f>
        <v>25mn</v>
      </c>
      <c r="F189" s="91"/>
      <c r="G189" s="92"/>
      <c r="H189" s="92"/>
      <c r="I189" s="89" t="str">
        <f>IF(F189="","",VLOOKUP(F189,Tableau1[],2))</f>
        <v/>
      </c>
      <c r="J189" s="6" t="s">
        <v>897</v>
      </c>
      <c r="K189" s="101" t="s">
        <v>514</v>
      </c>
      <c r="L189" s="101" t="s">
        <v>675</v>
      </c>
      <c r="M189" s="101" t="str">
        <f>IF(J189="","",VLOOKUP(J189,Tableau5[],2))</f>
        <v>1h45</v>
      </c>
      <c r="N189" s="122"/>
      <c r="O189" s="102"/>
      <c r="P189" s="102"/>
      <c r="Q189" s="103" t="str">
        <f>IF(N189="","",VLOOKUP(N189,Tableau2[],2))</f>
        <v/>
      </c>
      <c r="R189" s="35" t="s">
        <v>987</v>
      </c>
      <c r="S189" s="114" t="s">
        <v>512</v>
      </c>
      <c r="T189" s="114" t="s">
        <v>1013</v>
      </c>
      <c r="U189" s="115" t="str">
        <f>IF(R189="","",VLOOKUP(R189,Listedu03[],2))</f>
        <v>1h35</v>
      </c>
      <c r="V189" s="136"/>
      <c r="W189" s="118"/>
      <c r="X189" s="118"/>
      <c r="Y189" s="119" t="str">
        <f>IF(V189="","",VLOOKUP(V189,Listedu58[],2))</f>
        <v/>
      </c>
    </row>
    <row r="190" spans="1:25" ht="16.5" thickBot="1" x14ac:dyDescent="0.3">
      <c r="A190" s="179"/>
      <c r="B190" s="4"/>
      <c r="C190" s="84"/>
      <c r="D190" s="84"/>
      <c r="E190" s="84" t="str">
        <f>IF(B190="","",VLOOKUP(B190,Tableau4[],2))</f>
        <v/>
      </c>
      <c r="F190" s="93"/>
      <c r="G190" s="94"/>
      <c r="H190" s="94"/>
      <c r="I190" s="95" t="str">
        <f>IF(F190="","",VLOOKUP(F190,Tableau1[],2))</f>
        <v/>
      </c>
      <c r="J190" s="8" t="s">
        <v>897</v>
      </c>
      <c r="K190" s="107" t="s">
        <v>514</v>
      </c>
      <c r="L190" s="107" t="s">
        <v>664</v>
      </c>
      <c r="M190" s="107" t="str">
        <f>IF(J190="","",VLOOKUP(J190,Tableau5[],2))</f>
        <v>1h45</v>
      </c>
      <c r="N190" s="124"/>
      <c r="O190" s="108"/>
      <c r="P190" s="108"/>
      <c r="Q190" s="130" t="str">
        <f>IF(N190="","",VLOOKUP(N190,Tableau2[],2))</f>
        <v/>
      </c>
      <c r="R190" s="37"/>
      <c r="S190" s="125"/>
      <c r="T190" s="125"/>
      <c r="U190" s="135" t="str">
        <f>IF(R190="","",VLOOKUP(R190,Listedu03[],2))</f>
        <v/>
      </c>
      <c r="V190" s="138"/>
      <c r="W190" s="127"/>
      <c r="X190" s="127"/>
      <c r="Y190" s="128" t="str">
        <f>IF(V190="","",VLOOKUP(V190,Listedu58[],2))</f>
        <v/>
      </c>
    </row>
    <row r="191" spans="1:25" ht="16.5" thickBot="1" x14ac:dyDescent="0.3">
      <c r="A191" s="158" t="s">
        <v>770</v>
      </c>
      <c r="B191" s="3"/>
      <c r="C191" s="85"/>
      <c r="D191" s="85"/>
      <c r="E191" s="85" t="str">
        <f>IF(B191="","",VLOOKUP(B191,Tableau4[],2))</f>
        <v/>
      </c>
      <c r="F191" s="96" t="s">
        <v>802</v>
      </c>
      <c r="G191" s="97" t="s">
        <v>512</v>
      </c>
      <c r="H191" s="97"/>
      <c r="I191" s="90" t="str">
        <f>IF(F191="","",VLOOKUP(F191,Tableau1[],2))</f>
        <v>1h22</v>
      </c>
      <c r="J191" s="7" t="s">
        <v>895</v>
      </c>
      <c r="K191" s="106" t="s">
        <v>514</v>
      </c>
      <c r="L191" s="106"/>
      <c r="M191" s="106" t="str">
        <f>IF(J191="","",VLOOKUP(J191,Tableau5[],2))</f>
        <v>1h40</v>
      </c>
      <c r="N191" s="104"/>
      <c r="O191" s="105"/>
      <c r="P191" s="105"/>
      <c r="Q191" s="129" t="str">
        <f>IF(N191="","",VLOOKUP(N191,Tableau2[],2))</f>
        <v/>
      </c>
      <c r="R191" s="36" t="s">
        <v>988</v>
      </c>
      <c r="S191" s="116" t="s">
        <v>514</v>
      </c>
      <c r="T191" s="116" t="s">
        <v>1013</v>
      </c>
      <c r="U191" s="133" t="str">
        <f>IF(R191="","",VLOOKUP(R191,Listedu03[],2))</f>
        <v>1h30</v>
      </c>
      <c r="V191" s="137"/>
      <c r="W191" s="121"/>
      <c r="X191" s="121"/>
      <c r="Y191" s="123" t="str">
        <f>IF(V191="","",VLOOKUP(V191,Listedu58[],2))</f>
        <v/>
      </c>
    </row>
    <row r="192" spans="1:25" ht="16.5" thickBot="1" x14ac:dyDescent="0.3">
      <c r="A192" s="155" t="s">
        <v>771</v>
      </c>
      <c r="B192" s="5" t="s">
        <v>529</v>
      </c>
      <c r="C192" s="86" t="s">
        <v>514</v>
      </c>
      <c r="D192" s="86"/>
      <c r="E192" s="86" t="str">
        <f>IF(B192="","",VLOOKUP(B192,Tableau4[],2))</f>
        <v>47mn</v>
      </c>
      <c r="F192" s="98"/>
      <c r="G192" s="99"/>
      <c r="H192" s="99"/>
      <c r="I192" s="100" t="str">
        <f>IF(F192="","",VLOOKUP(F192,Tableau1[],2))</f>
        <v/>
      </c>
      <c r="J192" s="9"/>
      <c r="K192" s="109"/>
      <c r="L192" s="109"/>
      <c r="M192" s="109" t="str">
        <f>IF(J192="","",VLOOKUP(J192,Tableau5[],2))</f>
        <v/>
      </c>
      <c r="N192" s="146"/>
      <c r="O192" s="141"/>
      <c r="P192" s="141"/>
      <c r="Q192" s="147" t="str">
        <f>IF(N192="","",VLOOKUP(N192,Tableau2[],2))</f>
        <v/>
      </c>
      <c r="R192" s="34" t="s">
        <v>988</v>
      </c>
      <c r="S192" s="142" t="s">
        <v>512</v>
      </c>
      <c r="T192" s="142" t="s">
        <v>1013</v>
      </c>
      <c r="U192" s="149" t="str">
        <f>IF(R192="","",VLOOKUP(R192,Listedu03[],2))</f>
        <v>1h30</v>
      </c>
      <c r="V192" s="150"/>
      <c r="W192" s="144"/>
      <c r="X192" s="144"/>
      <c r="Y192" s="145" t="str">
        <f>IF(V192="","",VLOOKUP(V192,Listedu58[],2))</f>
        <v/>
      </c>
    </row>
    <row r="193" spans="1:25" ht="16.5" thickBot="1" x14ac:dyDescent="0.3">
      <c r="A193" s="158" t="s">
        <v>772</v>
      </c>
      <c r="B193" s="3" t="s">
        <v>547</v>
      </c>
      <c r="C193" s="85" t="s">
        <v>514</v>
      </c>
      <c r="D193" s="85"/>
      <c r="E193" s="85" t="str">
        <f>IF(B193="","",VLOOKUP(B193,Tableau4[],2))</f>
        <v>50mn</v>
      </c>
      <c r="F193" s="96" t="s">
        <v>547</v>
      </c>
      <c r="G193" s="97" t="s">
        <v>515</v>
      </c>
      <c r="H193" s="97"/>
      <c r="I193" s="90" t="str">
        <f>IF(F193="","",VLOOKUP(F193,Tableau1[],2))</f>
        <v>1h27</v>
      </c>
      <c r="J193" s="7" t="s">
        <v>897</v>
      </c>
      <c r="K193" s="106" t="s">
        <v>515</v>
      </c>
      <c r="L193" s="106" t="s">
        <v>918</v>
      </c>
      <c r="M193" s="106" t="str">
        <f>IF(J193="","",VLOOKUP(J193,Tableau5[],2))</f>
        <v>1h45</v>
      </c>
      <c r="N193" s="104"/>
      <c r="O193" s="105"/>
      <c r="P193" s="105"/>
      <c r="Q193" s="129" t="str">
        <f>IF(N193="","",VLOOKUP(N193,Tableau2[],2))</f>
        <v/>
      </c>
      <c r="R193" s="36" t="s">
        <v>948</v>
      </c>
      <c r="S193" s="116" t="s">
        <v>512</v>
      </c>
      <c r="T193" s="116" t="s">
        <v>1013</v>
      </c>
      <c r="U193" s="133" t="str">
        <f>IF(R193="","",VLOOKUP(R193,Listedu03[],2))</f>
        <v>1h25</v>
      </c>
      <c r="V193" s="137"/>
      <c r="W193" s="121"/>
      <c r="X193" s="121"/>
      <c r="Y193" s="123" t="str">
        <f>IF(V193="","",VLOOKUP(V193,Listedu58[],2))</f>
        <v/>
      </c>
    </row>
    <row r="194" spans="1:25" ht="16.5" thickBot="1" x14ac:dyDescent="0.3">
      <c r="A194" s="155" t="s">
        <v>773</v>
      </c>
      <c r="B194" s="5"/>
      <c r="C194" s="86"/>
      <c r="D194" s="86"/>
      <c r="E194" s="86" t="str">
        <f>IF(B194="","",VLOOKUP(B194,Tableau4[],2))</f>
        <v/>
      </c>
      <c r="F194" s="98" t="s">
        <v>547</v>
      </c>
      <c r="G194" s="99" t="s">
        <v>512</v>
      </c>
      <c r="H194" s="99"/>
      <c r="I194" s="100" t="str">
        <f>IF(F194="","",VLOOKUP(F194,Tableau1[],2))</f>
        <v>1h27</v>
      </c>
      <c r="J194" s="9"/>
      <c r="K194" s="109"/>
      <c r="L194" s="109"/>
      <c r="M194" s="109" t="str">
        <f>IF(J194="","",VLOOKUP(J194,Tableau5[],2))</f>
        <v/>
      </c>
      <c r="N194" s="146"/>
      <c r="O194" s="141"/>
      <c r="P194" s="141"/>
      <c r="Q194" s="147" t="str">
        <f>IF(N194="","",VLOOKUP(N194,Tableau2[],2))</f>
        <v/>
      </c>
      <c r="R194" s="34" t="s">
        <v>948</v>
      </c>
      <c r="S194" s="142" t="s">
        <v>514</v>
      </c>
      <c r="T194" s="142" t="s">
        <v>1013</v>
      </c>
      <c r="U194" s="149" t="str">
        <f>IF(R194="","",VLOOKUP(R194,Listedu03[],2))</f>
        <v>1h25</v>
      </c>
      <c r="V194" s="150"/>
      <c r="W194" s="144"/>
      <c r="X194" s="144"/>
      <c r="Y194" s="145" t="str">
        <f>IF(V194="","",VLOOKUP(V194,Listedu58[],2))</f>
        <v/>
      </c>
    </row>
    <row r="195" spans="1:25" ht="16.5" thickBot="1" x14ac:dyDescent="0.3">
      <c r="A195" s="158" t="s">
        <v>774</v>
      </c>
      <c r="B195" s="3"/>
      <c r="C195" s="85"/>
      <c r="D195" s="85"/>
      <c r="E195" s="85" t="str">
        <f>IF(B195="","",VLOOKUP(B195,Tableau4[],2))</f>
        <v/>
      </c>
      <c r="F195" s="96" t="s">
        <v>812</v>
      </c>
      <c r="G195" s="97" t="s">
        <v>512</v>
      </c>
      <c r="H195" s="97"/>
      <c r="I195" s="90" t="str">
        <f>IF(F195="","",VLOOKUP(F195,Tableau1[],2))</f>
        <v>1h23</v>
      </c>
      <c r="J195" s="7"/>
      <c r="K195" s="106"/>
      <c r="L195" s="106"/>
      <c r="M195" s="106" t="str">
        <f>IF(J195="","",VLOOKUP(J195,Tableau5[],2))</f>
        <v/>
      </c>
      <c r="N195" s="104"/>
      <c r="O195" s="105"/>
      <c r="P195" s="105"/>
      <c r="Q195" s="129" t="str">
        <f>IF(N195="","",VLOOKUP(N195,Tableau2[],2))</f>
        <v/>
      </c>
      <c r="R195" s="36" t="s">
        <v>987</v>
      </c>
      <c r="S195" s="116" t="s">
        <v>514</v>
      </c>
      <c r="T195" s="116" t="s">
        <v>1013</v>
      </c>
      <c r="U195" s="133" t="str">
        <f>IF(R195="","",VLOOKUP(R195,Listedu03[],2))</f>
        <v>1h35</v>
      </c>
      <c r="V195" s="137"/>
      <c r="W195" s="121"/>
      <c r="X195" s="121"/>
      <c r="Y195" s="123" t="str">
        <f>IF(V195="","",VLOOKUP(V195,Listedu58[],2))</f>
        <v/>
      </c>
    </row>
    <row r="196" spans="1:25" ht="16.5" thickBot="1" x14ac:dyDescent="0.3">
      <c r="A196" s="155" t="s">
        <v>775</v>
      </c>
      <c r="B196" s="5"/>
      <c r="C196" s="86"/>
      <c r="D196" s="86"/>
      <c r="E196" s="86" t="str">
        <f>IF(B196="","",VLOOKUP(B196,Tableau4[],2))</f>
        <v/>
      </c>
      <c r="F196" s="98"/>
      <c r="G196" s="99"/>
      <c r="H196" s="99"/>
      <c r="I196" s="100" t="str">
        <f>IF(F196="","",VLOOKUP(F196,Tableau1[],2))</f>
        <v/>
      </c>
      <c r="J196" s="9"/>
      <c r="K196" s="109"/>
      <c r="L196" s="109"/>
      <c r="M196" s="109" t="str">
        <f>IF(J196="","",VLOOKUP(J196,Tableau5[],2))</f>
        <v/>
      </c>
      <c r="N196" s="146"/>
      <c r="O196" s="141"/>
      <c r="P196" s="141"/>
      <c r="Q196" s="147" t="str">
        <f>IF(N196="","",VLOOKUP(N196,Tableau2[],2))</f>
        <v/>
      </c>
      <c r="R196" s="34" t="s">
        <v>987</v>
      </c>
      <c r="S196" s="142" t="s">
        <v>512</v>
      </c>
      <c r="T196" s="142" t="s">
        <v>1013</v>
      </c>
      <c r="U196" s="149" t="str">
        <f>IF(R196="","",VLOOKUP(R196,Listedu03[],2))</f>
        <v>1h35</v>
      </c>
      <c r="V196" s="150"/>
      <c r="W196" s="144"/>
      <c r="X196" s="144"/>
      <c r="Y196" s="145" t="str">
        <f>IF(V196="","",VLOOKUP(V196,Listedu58[],2))</f>
        <v/>
      </c>
    </row>
    <row r="197" spans="1:25" ht="16.5" thickBot="1" x14ac:dyDescent="0.3">
      <c r="A197" s="158" t="s">
        <v>776</v>
      </c>
      <c r="B197" s="3"/>
      <c r="C197" s="85"/>
      <c r="D197" s="85"/>
      <c r="E197" s="85" t="str">
        <f>IF(B197="","",VLOOKUP(B197,Tableau4[],2))</f>
        <v/>
      </c>
      <c r="F197" s="96" t="s">
        <v>799</v>
      </c>
      <c r="G197" s="97" t="s">
        <v>512</v>
      </c>
      <c r="H197" s="97"/>
      <c r="I197" s="90" t="str">
        <f>IF(F197="","",VLOOKUP(F197,Tableau1[],2))</f>
        <v>1h19</v>
      </c>
      <c r="J197" s="7" t="s">
        <v>895</v>
      </c>
      <c r="K197" s="106" t="s">
        <v>514</v>
      </c>
      <c r="L197" s="106" t="s">
        <v>919</v>
      </c>
      <c r="M197" s="106" t="str">
        <f>IF(J197="","",VLOOKUP(J197,Tableau5[],2))</f>
        <v>1h40</v>
      </c>
      <c r="N197" s="104"/>
      <c r="O197" s="105"/>
      <c r="P197" s="105"/>
      <c r="Q197" s="129" t="str">
        <f>IF(N197="","",VLOOKUP(N197,Tableau2[],2))</f>
        <v/>
      </c>
      <c r="R197" s="36" t="s">
        <v>925</v>
      </c>
      <c r="S197" s="116" t="s">
        <v>514</v>
      </c>
      <c r="T197" s="116" t="s">
        <v>1013</v>
      </c>
      <c r="U197" s="133" t="str">
        <f>IF(R197="","",VLOOKUP(R197,Listedu03[],2))</f>
        <v>1h35</v>
      </c>
      <c r="V197" s="137"/>
      <c r="W197" s="121"/>
      <c r="X197" s="121"/>
      <c r="Y197" s="123" t="str">
        <f>IF(V197="","",VLOOKUP(V197,Listedu58[],2))</f>
        <v/>
      </c>
    </row>
    <row r="198" spans="1:25" ht="15.75" x14ac:dyDescent="0.25">
      <c r="A198" s="178" t="s">
        <v>777</v>
      </c>
      <c r="B198" s="2"/>
      <c r="C198" s="83"/>
      <c r="D198" s="83"/>
      <c r="E198" s="83" t="str">
        <f>IF(B198="","",VLOOKUP(B198,Tableau4[],2))</f>
        <v/>
      </c>
      <c r="F198" s="91"/>
      <c r="G198" s="92"/>
      <c r="H198" s="92"/>
      <c r="I198" s="89" t="str">
        <f>IF(F198="","",VLOOKUP(F198,Tableau1[],2))</f>
        <v/>
      </c>
      <c r="J198" s="6"/>
      <c r="K198" s="101"/>
      <c r="L198" s="101"/>
      <c r="M198" s="101" t="str">
        <f>IF(J198="","",VLOOKUP(J198,Tableau5[],2))</f>
        <v/>
      </c>
      <c r="N198" s="122"/>
      <c r="O198" s="102"/>
      <c r="P198" s="102"/>
      <c r="Q198" s="103" t="str">
        <f>IF(N198="","",VLOOKUP(N198,Tableau2[],2))</f>
        <v/>
      </c>
      <c r="R198" s="35" t="s">
        <v>925</v>
      </c>
      <c r="S198" s="114" t="s">
        <v>512</v>
      </c>
      <c r="T198" s="114" t="s">
        <v>1013</v>
      </c>
      <c r="U198" s="115" t="str">
        <f>IF(R198="","",VLOOKUP(R198,Listedu03[],2))</f>
        <v>1h35</v>
      </c>
      <c r="V198" s="136"/>
      <c r="W198" s="118"/>
      <c r="X198" s="118"/>
      <c r="Y198" s="119" t="str">
        <f>IF(V198="","",VLOOKUP(V198,Listedu58[],2))</f>
        <v/>
      </c>
    </row>
    <row r="199" spans="1:25" ht="16.5" thickBot="1" x14ac:dyDescent="0.3">
      <c r="A199" s="179"/>
      <c r="B199" s="4"/>
      <c r="C199" s="84"/>
      <c r="D199" s="84"/>
      <c r="E199" s="84" t="str">
        <f>IF(B199="","",VLOOKUP(B199,Tableau4[],2))</f>
        <v/>
      </c>
      <c r="F199" s="93"/>
      <c r="G199" s="94"/>
      <c r="H199" s="94"/>
      <c r="I199" s="95" t="str">
        <f>IF(F199="","",VLOOKUP(F199,Tableau1[],2))</f>
        <v/>
      </c>
      <c r="J199" s="8"/>
      <c r="K199" s="107"/>
      <c r="L199" s="107"/>
      <c r="M199" s="107" t="str">
        <f>IF(J199="","",VLOOKUP(J199,Tableau5[],2))</f>
        <v/>
      </c>
      <c r="N199" s="124"/>
      <c r="O199" s="108"/>
      <c r="P199" s="108"/>
      <c r="Q199" s="130" t="str">
        <f>IF(N199="","",VLOOKUP(N199,Tableau2[],2))</f>
        <v/>
      </c>
      <c r="R199" s="37"/>
      <c r="S199" s="125"/>
      <c r="T199" s="125"/>
      <c r="U199" s="135" t="str">
        <f>IF(R199="","",VLOOKUP(R199,Listedu03[],2))</f>
        <v/>
      </c>
      <c r="V199" s="138"/>
      <c r="W199" s="127"/>
      <c r="X199" s="127"/>
      <c r="Y199" s="128" t="str">
        <f>IF(V199="","",VLOOKUP(V199,Listedu58[],2))</f>
        <v/>
      </c>
    </row>
    <row r="200" spans="1:25" ht="15.75" x14ac:dyDescent="0.25">
      <c r="A200" s="196" t="s">
        <v>778</v>
      </c>
      <c r="B200" s="3"/>
      <c r="C200" s="85"/>
      <c r="D200" s="85"/>
      <c r="E200" s="85" t="str">
        <f>IF(B200="","",VLOOKUP(B200,Tableau4[],2))</f>
        <v/>
      </c>
      <c r="F200" s="96"/>
      <c r="G200" s="97"/>
      <c r="H200" s="97"/>
      <c r="I200" s="90" t="str">
        <f>IF(F200="","",VLOOKUP(F200,Tableau1[],2))</f>
        <v/>
      </c>
      <c r="J200" s="7"/>
      <c r="K200" s="106"/>
      <c r="L200" s="106"/>
      <c r="M200" s="106" t="str">
        <f>IF(J200="","",VLOOKUP(J200,Tableau5[],2))</f>
        <v/>
      </c>
      <c r="N200" s="104"/>
      <c r="O200" s="105"/>
      <c r="P200" s="105"/>
      <c r="Q200" s="129" t="str">
        <f>IF(N200="","",VLOOKUP(N200,Tableau2[],2))</f>
        <v/>
      </c>
      <c r="R200" s="36" t="s">
        <v>925</v>
      </c>
      <c r="S200" s="116" t="s">
        <v>514</v>
      </c>
      <c r="T200" s="116" t="s">
        <v>1016</v>
      </c>
      <c r="U200" s="133" t="str">
        <f>IF(R200="","",VLOOKUP(R200,Listedu03[],2))</f>
        <v>1h35</v>
      </c>
      <c r="V200" s="137"/>
      <c r="W200" s="121"/>
      <c r="X200" s="121"/>
      <c r="Y200" s="123" t="str">
        <f>IF(V200="","",VLOOKUP(V200,Listedu58[],2))</f>
        <v/>
      </c>
    </row>
    <row r="201" spans="1:25" ht="16.5" thickBot="1" x14ac:dyDescent="0.3">
      <c r="A201" s="196"/>
      <c r="B201" s="3"/>
      <c r="C201" s="85"/>
      <c r="D201" s="85"/>
      <c r="E201" s="85" t="str">
        <f>IF(B201="","",VLOOKUP(B201,Tableau4[],2))</f>
        <v/>
      </c>
      <c r="F201" s="96"/>
      <c r="G201" s="97"/>
      <c r="H201" s="97"/>
      <c r="I201" s="90" t="str">
        <f>IF(F201="","",VLOOKUP(F201,Tableau1[],2))</f>
        <v/>
      </c>
      <c r="J201" s="7"/>
      <c r="K201" s="106"/>
      <c r="L201" s="106"/>
      <c r="M201" s="106" t="str">
        <f>IF(J201="","",VLOOKUP(J201,Tableau5[],2))</f>
        <v/>
      </c>
      <c r="N201" s="104"/>
      <c r="O201" s="105"/>
      <c r="P201" s="105"/>
      <c r="Q201" s="129" t="str">
        <f>IF(N201="","",VLOOKUP(N201,Tableau2[],2))</f>
        <v/>
      </c>
      <c r="R201" s="36" t="s">
        <v>924</v>
      </c>
      <c r="S201" s="116" t="s">
        <v>514</v>
      </c>
      <c r="T201" s="116"/>
      <c r="U201" s="133" t="str">
        <f>IF(R201="","",VLOOKUP(R201,Listedu03[],2))</f>
        <v>1h15</v>
      </c>
      <c r="V201" s="137"/>
      <c r="W201" s="121"/>
      <c r="X201" s="121"/>
      <c r="Y201" s="123" t="str">
        <f>IF(V201="","",VLOOKUP(V201,Listedu58[],2))</f>
        <v/>
      </c>
    </row>
    <row r="202" spans="1:25" ht="15.75" x14ac:dyDescent="0.25">
      <c r="A202" s="178" t="s">
        <v>271</v>
      </c>
      <c r="B202" s="2"/>
      <c r="C202" s="83"/>
      <c r="D202" s="83"/>
      <c r="E202" s="83" t="str">
        <f>IF(B202="","",VLOOKUP(B202,Tableau4[],2))</f>
        <v/>
      </c>
      <c r="F202" s="91"/>
      <c r="G202" s="92"/>
      <c r="H202" s="92"/>
      <c r="I202" s="89" t="str">
        <f>IF(F202="","",VLOOKUP(F202,Tableau1[],2))</f>
        <v/>
      </c>
      <c r="J202" s="6"/>
      <c r="K202" s="101"/>
      <c r="L202" s="101"/>
      <c r="M202" s="101" t="str">
        <f>IF(J202="","",VLOOKUP(J202,Tableau5[],2))</f>
        <v/>
      </c>
      <c r="N202" s="122"/>
      <c r="O202" s="102"/>
      <c r="P202" s="102"/>
      <c r="Q202" s="103" t="str">
        <f>IF(N202="","",VLOOKUP(N202,Tableau2[],2))</f>
        <v/>
      </c>
      <c r="R202" s="35" t="s">
        <v>925</v>
      </c>
      <c r="S202" s="114" t="s">
        <v>512</v>
      </c>
      <c r="T202" s="114" t="s">
        <v>1013</v>
      </c>
      <c r="U202" s="115" t="str">
        <f>IF(R202="","",VLOOKUP(R202,Listedu03[],2))</f>
        <v>1h35</v>
      </c>
      <c r="V202" s="136"/>
      <c r="W202" s="118"/>
      <c r="X202" s="118"/>
      <c r="Y202" s="119" t="str">
        <f>IF(V202="","",VLOOKUP(V202,Listedu58[],2))</f>
        <v/>
      </c>
    </row>
    <row r="203" spans="1:25" ht="16.5" thickBot="1" x14ac:dyDescent="0.3">
      <c r="A203" s="179"/>
      <c r="B203" s="4"/>
      <c r="C203" s="84"/>
      <c r="D203" s="84"/>
      <c r="E203" s="84" t="str">
        <f>IF(B203="","",VLOOKUP(B203,Tableau4[],2))</f>
        <v/>
      </c>
      <c r="F203" s="93"/>
      <c r="G203" s="94"/>
      <c r="H203" s="94"/>
      <c r="I203" s="95" t="str">
        <f>IF(F203="","",VLOOKUP(F203,Tableau1[],2))</f>
        <v/>
      </c>
      <c r="J203" s="8"/>
      <c r="K203" s="107"/>
      <c r="L203" s="107"/>
      <c r="M203" s="107" t="str">
        <f>IF(J203="","",VLOOKUP(J203,Tableau5[],2))</f>
        <v/>
      </c>
      <c r="N203" s="124"/>
      <c r="O203" s="108"/>
      <c r="P203" s="108"/>
      <c r="Q203" s="130" t="str">
        <f>IF(N203="","",VLOOKUP(N203,Tableau2[],2))</f>
        <v/>
      </c>
      <c r="R203" s="37" t="s">
        <v>924</v>
      </c>
      <c r="S203" s="125" t="s">
        <v>514</v>
      </c>
      <c r="T203" s="125"/>
      <c r="U203" s="135" t="str">
        <f>IF(R203="","",VLOOKUP(R203,Listedu03[],2))</f>
        <v>1h15</v>
      </c>
      <c r="V203" s="138"/>
      <c r="W203" s="127"/>
      <c r="X203" s="127"/>
      <c r="Y203" s="128" t="str">
        <f>IF(V203="","",VLOOKUP(V203,Listedu58[],2))</f>
        <v/>
      </c>
    </row>
    <row r="204" spans="1:25" ht="16.5" thickBot="1" x14ac:dyDescent="0.3">
      <c r="A204" s="155" t="s">
        <v>272</v>
      </c>
      <c r="B204" s="139"/>
      <c r="C204" s="140"/>
      <c r="D204" s="139"/>
      <c r="E204" s="139"/>
      <c r="F204" s="98"/>
      <c r="G204" s="99"/>
      <c r="H204" s="99"/>
      <c r="I204" s="100" t="str">
        <f>IF(F204="","",VLOOKUP(F204,Tableau1[],2))</f>
        <v/>
      </c>
      <c r="J204" s="9" t="s">
        <v>897</v>
      </c>
      <c r="K204" s="109" t="s">
        <v>514</v>
      </c>
      <c r="L204" s="109" t="s">
        <v>918</v>
      </c>
      <c r="M204" s="109" t="str">
        <f>IF(J204="","",VLOOKUP(J204,Tableau5[],2))</f>
        <v>1h45</v>
      </c>
      <c r="N204" s="146"/>
      <c r="O204" s="141"/>
      <c r="P204" s="141"/>
      <c r="Q204" s="147" t="str">
        <f>IF(N204="","",VLOOKUP(N204,Tableau2[],2))</f>
        <v/>
      </c>
      <c r="R204" s="34" t="s">
        <v>924</v>
      </c>
      <c r="S204" s="142" t="s">
        <v>514</v>
      </c>
      <c r="T204" s="142" t="s">
        <v>674</v>
      </c>
      <c r="U204" s="149" t="str">
        <f>IF(R204="","",VLOOKUP(R204,Listedu03[],2))</f>
        <v>1h15</v>
      </c>
      <c r="V204" s="150"/>
      <c r="W204" s="144"/>
      <c r="X204" s="144"/>
      <c r="Y204" s="145" t="str">
        <f>IF(V204="","",VLOOKUP(V204,Listedu58[],2))</f>
        <v/>
      </c>
    </row>
    <row r="205" spans="1:25" ht="16.5" thickBot="1" x14ac:dyDescent="0.3">
      <c r="A205" s="158" t="s">
        <v>275</v>
      </c>
      <c r="B205" s="151"/>
      <c r="C205" s="85"/>
      <c r="D205" s="85"/>
      <c r="E205" s="85"/>
      <c r="F205" s="96"/>
      <c r="G205" s="97"/>
      <c r="H205" s="97"/>
      <c r="I205" s="90" t="str">
        <f>IF(F205="","",VLOOKUP(F205,Tableau1[],2))</f>
        <v/>
      </c>
      <c r="J205" s="7"/>
      <c r="K205" s="106"/>
      <c r="L205" s="106"/>
      <c r="M205" s="106" t="str">
        <f>IF(J205="","",VLOOKUP(J205,Tableau5[],2))</f>
        <v/>
      </c>
      <c r="N205" s="104"/>
      <c r="O205" s="105"/>
      <c r="P205" s="105"/>
      <c r="Q205" s="129" t="str">
        <f>IF(N205="","",VLOOKUP(N205,Tableau2[],2))</f>
        <v/>
      </c>
      <c r="R205" s="36" t="s">
        <v>924</v>
      </c>
      <c r="S205" s="116" t="s">
        <v>514</v>
      </c>
      <c r="T205" s="116" t="s">
        <v>674</v>
      </c>
      <c r="U205" s="133" t="str">
        <f>IF(R205="","",VLOOKUP(R205,Listedu03[],2))</f>
        <v>1h15</v>
      </c>
      <c r="V205" s="137"/>
      <c r="W205" s="121"/>
      <c r="X205" s="121"/>
      <c r="Y205" s="123" t="str">
        <f>IF(V205="","",VLOOKUP(V205,Listedu58[],2))</f>
        <v/>
      </c>
    </row>
    <row r="206" spans="1:25" ht="16.5" thickBot="1" x14ac:dyDescent="0.3">
      <c r="A206" s="155" t="s">
        <v>276</v>
      </c>
      <c r="B206" s="152"/>
      <c r="C206" s="86"/>
      <c r="D206" s="86"/>
      <c r="E206" s="86"/>
      <c r="F206" s="98"/>
      <c r="G206" s="99"/>
      <c r="H206" s="99"/>
      <c r="I206" s="100" t="str">
        <f>IF(F206="","",VLOOKUP(F206,Tableau1[],2))</f>
        <v/>
      </c>
      <c r="J206" s="9" t="s">
        <v>895</v>
      </c>
      <c r="K206" s="109" t="s">
        <v>514</v>
      </c>
      <c r="L206" s="109"/>
      <c r="M206" s="109" t="str">
        <f>IF(J206="","",VLOOKUP(J206,Tableau5[],2))</f>
        <v>1h40</v>
      </c>
      <c r="N206" s="146"/>
      <c r="O206" s="141"/>
      <c r="P206" s="141"/>
      <c r="Q206" s="147" t="str">
        <f>IF(N206="","",VLOOKUP(N206,Tableau2[],2))</f>
        <v/>
      </c>
      <c r="R206" s="34" t="s">
        <v>987</v>
      </c>
      <c r="S206" s="142" t="s">
        <v>514</v>
      </c>
      <c r="T206" s="142" t="s">
        <v>1013</v>
      </c>
      <c r="U206" s="149" t="str">
        <f>IF(R206="","",VLOOKUP(R206,Listedu03[],2))</f>
        <v>1h35</v>
      </c>
      <c r="V206" s="150"/>
      <c r="W206" s="144"/>
      <c r="X206" s="144"/>
      <c r="Y206" s="145" t="str">
        <f>IF(V206="","",VLOOKUP(V206,Listedu58[],2))</f>
        <v/>
      </c>
    </row>
    <row r="207" spans="1:25" ht="16.5" thickBot="1" x14ac:dyDescent="0.3">
      <c r="A207" s="158" t="s">
        <v>277</v>
      </c>
      <c r="B207" s="151"/>
      <c r="C207" s="85"/>
      <c r="D207" s="85"/>
      <c r="E207" s="85"/>
      <c r="F207" s="96"/>
      <c r="G207" s="97"/>
      <c r="H207" s="97"/>
      <c r="I207" s="90" t="str">
        <f>IF(F207="","",VLOOKUP(F207,Tableau1[],2))</f>
        <v/>
      </c>
      <c r="J207" s="7"/>
      <c r="K207" s="106"/>
      <c r="L207" s="106"/>
      <c r="M207" s="106" t="str">
        <f>IF(J207="","",VLOOKUP(J207,Tableau5[],2))</f>
        <v/>
      </c>
      <c r="N207" s="104"/>
      <c r="O207" s="105"/>
      <c r="P207" s="105"/>
      <c r="Q207" s="129" t="str">
        <f>IF(N207="","",VLOOKUP(N207,Tableau2[],2))</f>
        <v/>
      </c>
      <c r="R207" s="36" t="s">
        <v>987</v>
      </c>
      <c r="S207" s="116" t="s">
        <v>512</v>
      </c>
      <c r="T207" s="116" t="s">
        <v>1013</v>
      </c>
      <c r="U207" s="133" t="str">
        <f>IF(R207="","",VLOOKUP(R207,Listedu03[],2))</f>
        <v>1h35</v>
      </c>
      <c r="V207" s="137"/>
      <c r="W207" s="121"/>
      <c r="X207" s="121"/>
      <c r="Y207" s="123" t="str">
        <f>IF(V207="","",VLOOKUP(V207,Listedu58[],2))</f>
        <v/>
      </c>
    </row>
    <row r="208" spans="1:25" ht="16.5" thickBot="1" x14ac:dyDescent="0.3">
      <c r="A208" s="155" t="s">
        <v>279</v>
      </c>
      <c r="B208" s="152"/>
      <c r="C208" s="86"/>
      <c r="D208" s="86"/>
      <c r="E208" s="86"/>
      <c r="F208" s="98"/>
      <c r="G208" s="99"/>
      <c r="H208" s="99"/>
      <c r="I208" s="100" t="str">
        <f>IF(F208="","",VLOOKUP(F208,Tableau1[],2))</f>
        <v/>
      </c>
      <c r="J208" s="9" t="s">
        <v>897</v>
      </c>
      <c r="K208" s="109" t="s">
        <v>515</v>
      </c>
      <c r="L208" s="109" t="s">
        <v>918</v>
      </c>
      <c r="M208" s="109" t="str">
        <f>IF(J208="","",VLOOKUP(J208,Tableau5[],2))</f>
        <v>1h45</v>
      </c>
      <c r="N208" s="146"/>
      <c r="O208" s="141"/>
      <c r="P208" s="141"/>
      <c r="Q208" s="147" t="str">
        <f>IF(N208="","",VLOOKUP(N208,Tableau2[],2))</f>
        <v/>
      </c>
      <c r="R208" s="34" t="s">
        <v>989</v>
      </c>
      <c r="S208" s="142" t="s">
        <v>514</v>
      </c>
      <c r="T208" s="142" t="s">
        <v>1013</v>
      </c>
      <c r="U208" s="149" t="str">
        <f>IF(R208="","",VLOOKUP(R208,Listedu03[],2))</f>
        <v>1h25</v>
      </c>
      <c r="V208" s="150"/>
      <c r="W208" s="144"/>
      <c r="X208" s="144"/>
      <c r="Y208" s="145" t="str">
        <f>IF(V208="","",VLOOKUP(V208,Listedu58[],2))</f>
        <v/>
      </c>
    </row>
    <row r="209" spans="1:25" ht="16.5" thickBot="1" x14ac:dyDescent="0.3">
      <c r="A209" s="158" t="s">
        <v>281</v>
      </c>
      <c r="B209" s="151"/>
      <c r="C209" s="85"/>
      <c r="D209" s="85"/>
      <c r="E209" s="85"/>
      <c r="F209" s="96"/>
      <c r="G209" s="97"/>
      <c r="H209" s="97"/>
      <c r="I209" s="90" t="str">
        <f>IF(F209="","",VLOOKUP(F209,Tableau1[],2))</f>
        <v/>
      </c>
      <c r="J209" s="7"/>
      <c r="K209" s="106"/>
      <c r="L209" s="106"/>
      <c r="M209" s="106" t="str">
        <f>IF(J209="","",VLOOKUP(J209,Tableau5[],2))</f>
        <v/>
      </c>
      <c r="N209" s="104"/>
      <c r="O209" s="105"/>
      <c r="P209" s="105"/>
      <c r="Q209" s="129" t="str">
        <f>IF(N209="","",VLOOKUP(N209,Tableau2[],2))</f>
        <v/>
      </c>
      <c r="R209" s="36" t="s">
        <v>989</v>
      </c>
      <c r="S209" s="116" t="s">
        <v>512</v>
      </c>
      <c r="T209" s="116" t="s">
        <v>1013</v>
      </c>
      <c r="U209" s="133" t="str">
        <f>IF(R209="","",VLOOKUP(R209,Listedu03[],2))</f>
        <v>1h25</v>
      </c>
      <c r="V209" s="137"/>
      <c r="W209" s="121"/>
      <c r="X209" s="121"/>
      <c r="Y209" s="123" t="str">
        <f>IF(V209="","",VLOOKUP(V209,Listedu58[],2))</f>
        <v/>
      </c>
    </row>
    <row r="210" spans="1:25" ht="16.5" thickBot="1" x14ac:dyDescent="0.3">
      <c r="A210" s="155" t="s">
        <v>283</v>
      </c>
      <c r="B210" s="152"/>
      <c r="C210" s="86"/>
      <c r="D210" s="86"/>
      <c r="E210" s="86"/>
      <c r="F210" s="98"/>
      <c r="G210" s="99"/>
      <c r="H210" s="99"/>
      <c r="I210" s="100" t="str">
        <f>IF(F210="","",VLOOKUP(F210,Tableau1[],2))</f>
        <v/>
      </c>
      <c r="J210" s="9" t="s">
        <v>895</v>
      </c>
      <c r="K210" s="109" t="s">
        <v>514</v>
      </c>
      <c r="L210" s="109"/>
      <c r="M210" s="109" t="str">
        <f>IF(J210="","",VLOOKUP(J210,Tableau5[],2))</f>
        <v>1h40</v>
      </c>
      <c r="N210" s="146"/>
      <c r="O210" s="141"/>
      <c r="P210" s="141"/>
      <c r="Q210" s="147" t="str">
        <f>IF(N210="","",VLOOKUP(N210,Tableau2[],2))</f>
        <v/>
      </c>
      <c r="R210" s="34" t="s">
        <v>967</v>
      </c>
      <c r="S210" s="142" t="s">
        <v>514</v>
      </c>
      <c r="T210" s="142" t="s">
        <v>1017</v>
      </c>
      <c r="U210" s="149" t="str">
        <f>IF(R210="","",VLOOKUP(R210,Listedu03[],2))</f>
        <v>1h28</v>
      </c>
      <c r="V210" s="150"/>
      <c r="W210" s="144"/>
      <c r="X210" s="144"/>
      <c r="Y210" s="145" t="str">
        <f>IF(V210="","",VLOOKUP(V210,Listedu58[],2))</f>
        <v/>
      </c>
    </row>
    <row r="211" spans="1:25" ht="16.5" thickBot="1" x14ac:dyDescent="0.3">
      <c r="A211" s="158" t="s">
        <v>285</v>
      </c>
      <c r="B211" s="151"/>
      <c r="C211" s="85"/>
      <c r="D211" s="85"/>
      <c r="E211" s="85"/>
      <c r="F211" s="96"/>
      <c r="G211" s="97"/>
      <c r="H211" s="97"/>
      <c r="I211" s="90" t="str">
        <f>IF(F211="","",VLOOKUP(F211,Tableau1[],2))</f>
        <v/>
      </c>
      <c r="J211" s="7" t="s">
        <v>897</v>
      </c>
      <c r="K211" s="106" t="s">
        <v>514</v>
      </c>
      <c r="L211" s="106" t="s">
        <v>918</v>
      </c>
      <c r="M211" s="106" t="str">
        <f>IF(J211="","",VLOOKUP(J211,Tableau5[],2))</f>
        <v>1h45</v>
      </c>
      <c r="N211" s="104"/>
      <c r="O211" s="105"/>
      <c r="P211" s="105"/>
      <c r="Q211" s="129" t="str">
        <f>IF(N211="","",VLOOKUP(N211,Tableau2[],2))</f>
        <v/>
      </c>
      <c r="R211" s="36" t="s">
        <v>967</v>
      </c>
      <c r="S211" s="116" t="s">
        <v>514</v>
      </c>
      <c r="T211" s="116" t="s">
        <v>1017</v>
      </c>
      <c r="U211" s="133" t="str">
        <f>IF(R211="","",VLOOKUP(R211,Listedu03[],2))</f>
        <v>1h28</v>
      </c>
      <c r="V211" s="137"/>
      <c r="W211" s="121"/>
      <c r="X211" s="121"/>
      <c r="Y211" s="123" t="str">
        <f>IF(V211="","",VLOOKUP(V211,Listedu58[],2))</f>
        <v/>
      </c>
    </row>
    <row r="212" spans="1:25" ht="16.5" thickBot="1" x14ac:dyDescent="0.3">
      <c r="A212" s="155" t="s">
        <v>288</v>
      </c>
      <c r="B212" s="152"/>
      <c r="C212" s="86"/>
      <c r="D212" s="86"/>
      <c r="E212" s="86"/>
      <c r="F212" s="98"/>
      <c r="G212" s="99"/>
      <c r="H212" s="99"/>
      <c r="I212" s="100" t="str">
        <f>IF(F212="","",VLOOKUP(F212,Tableau1[],2))</f>
        <v/>
      </c>
      <c r="J212" s="9"/>
      <c r="K212" s="109"/>
      <c r="L212" s="109"/>
      <c r="M212" s="109" t="str">
        <f>IF(J212="","",VLOOKUP(J212,Tableau5[],2))</f>
        <v/>
      </c>
      <c r="N212" s="146"/>
      <c r="O212" s="141"/>
      <c r="P212" s="141"/>
      <c r="Q212" s="147" t="str">
        <f>IF(N212="","",VLOOKUP(N212,Tableau2[],2))</f>
        <v/>
      </c>
      <c r="R212" s="34" t="s">
        <v>967</v>
      </c>
      <c r="S212" s="142" t="s">
        <v>515</v>
      </c>
      <c r="T212" s="142" t="s">
        <v>1017</v>
      </c>
      <c r="U212" s="149" t="str">
        <f>IF(R212="","",VLOOKUP(R212,Listedu03[],2))</f>
        <v>1h28</v>
      </c>
      <c r="V212" s="150"/>
      <c r="W212" s="144"/>
      <c r="X212" s="144"/>
      <c r="Y212" s="145" t="str">
        <f>IF(V212="","",VLOOKUP(V212,Listedu58[],2))</f>
        <v/>
      </c>
    </row>
    <row r="213" spans="1:25" ht="15.75" x14ac:dyDescent="0.25">
      <c r="A213" s="196" t="s">
        <v>291</v>
      </c>
      <c r="B213" s="151"/>
      <c r="C213" s="85"/>
      <c r="D213" s="85"/>
      <c r="E213" s="85"/>
      <c r="F213" s="96"/>
      <c r="G213" s="97"/>
      <c r="H213" s="97"/>
      <c r="I213" s="90" t="str">
        <f>IF(F213="","",VLOOKUP(F213,Tableau1[],2))</f>
        <v/>
      </c>
      <c r="J213" s="7"/>
      <c r="K213" s="106"/>
      <c r="L213" s="106"/>
      <c r="M213" s="106" t="str">
        <f>IF(J213="","",VLOOKUP(J213,Tableau5[],2))</f>
        <v/>
      </c>
      <c r="N213" s="104"/>
      <c r="O213" s="105"/>
      <c r="P213" s="105"/>
      <c r="Q213" s="129" t="str">
        <f>IF(N213="","",VLOOKUP(N213,Tableau2[],2))</f>
        <v/>
      </c>
      <c r="R213" s="36" t="s">
        <v>925</v>
      </c>
      <c r="S213" s="116" t="s">
        <v>514</v>
      </c>
      <c r="T213" s="116" t="s">
        <v>1013</v>
      </c>
      <c r="U213" s="133" t="str">
        <f>IF(R213="","",VLOOKUP(R213,Listedu03[],2))</f>
        <v>1h35</v>
      </c>
      <c r="V213" s="137"/>
      <c r="W213" s="121"/>
      <c r="X213" s="121"/>
      <c r="Y213" s="123" t="str">
        <f>IF(V213="","",VLOOKUP(V213,Listedu58[],2))</f>
        <v/>
      </c>
    </row>
    <row r="214" spans="1:25" ht="15.75" x14ac:dyDescent="0.25">
      <c r="A214" s="196"/>
      <c r="B214" s="151"/>
      <c r="C214" s="85"/>
      <c r="D214" s="85"/>
      <c r="E214" s="85"/>
      <c r="F214" s="96"/>
      <c r="G214" s="97"/>
      <c r="H214" s="97"/>
      <c r="I214" s="90" t="str">
        <f>IF(F214="","",VLOOKUP(F214,Tableau1[],2))</f>
        <v/>
      </c>
      <c r="J214" s="7"/>
      <c r="K214" s="106"/>
      <c r="L214" s="106"/>
      <c r="M214" s="106" t="str">
        <f>IF(J214="","",VLOOKUP(J214,Tableau5[],2))</f>
        <v/>
      </c>
      <c r="N214" s="104"/>
      <c r="O214" s="105"/>
      <c r="P214" s="105"/>
      <c r="Q214" s="129" t="str">
        <f>IF(N214="","",VLOOKUP(N214,Tableau2[],2))</f>
        <v/>
      </c>
      <c r="R214" s="36" t="s">
        <v>972</v>
      </c>
      <c r="S214" s="116" t="s">
        <v>514</v>
      </c>
      <c r="T214" s="116" t="s">
        <v>1018</v>
      </c>
      <c r="U214" s="133" t="str">
        <f>IF(R214="","",VLOOKUP(R214,Listedu03[],2))</f>
        <v>1h53</v>
      </c>
      <c r="V214" s="137"/>
      <c r="W214" s="121"/>
      <c r="X214" s="121"/>
      <c r="Y214" s="123" t="str">
        <f>IF(V214="","",VLOOKUP(V214,Listedu58[],2))</f>
        <v/>
      </c>
    </row>
    <row r="215" spans="1:25" ht="16.5" thickBot="1" x14ac:dyDescent="0.3">
      <c r="A215" s="196"/>
      <c r="B215" s="151"/>
      <c r="C215" s="85"/>
      <c r="D215" s="85"/>
      <c r="E215" s="85"/>
      <c r="F215" s="96"/>
      <c r="G215" s="97"/>
      <c r="H215" s="97"/>
      <c r="I215" s="90" t="str">
        <f>IF(F215="","",VLOOKUP(F215,Tableau1[],2))</f>
        <v/>
      </c>
      <c r="J215" s="7"/>
      <c r="K215" s="106"/>
      <c r="L215" s="106"/>
      <c r="M215" s="106" t="str">
        <f>IF(J215="","",VLOOKUP(J215,Tableau5[],2))</f>
        <v/>
      </c>
      <c r="N215" s="104"/>
      <c r="O215" s="105"/>
      <c r="P215" s="105"/>
      <c r="Q215" s="129" t="str">
        <f>IF(N215="","",VLOOKUP(N215,Tableau2[],2))</f>
        <v/>
      </c>
      <c r="R215" s="36" t="s">
        <v>1019</v>
      </c>
      <c r="S215" s="116" t="s">
        <v>512</v>
      </c>
      <c r="T215" s="116"/>
      <c r="U215" s="133" t="str">
        <f>IF(R215="","",VLOOKUP(R215,Listedu03[],2))</f>
        <v>1h25</v>
      </c>
      <c r="V215" s="137"/>
      <c r="W215" s="121"/>
      <c r="X215" s="121"/>
      <c r="Y215" s="123" t="str">
        <f>IF(V215="","",VLOOKUP(V215,Listedu58[],2))</f>
        <v/>
      </c>
    </row>
    <row r="216" spans="1:25" ht="15.75" x14ac:dyDescent="0.25">
      <c r="A216" s="178" t="s">
        <v>292</v>
      </c>
      <c r="B216" s="153"/>
      <c r="C216" s="83"/>
      <c r="D216" s="83"/>
      <c r="E216" s="83"/>
      <c r="F216" s="91"/>
      <c r="G216" s="92"/>
      <c r="H216" s="92"/>
      <c r="I216" s="89" t="str">
        <f>IF(F216="","",VLOOKUP(F216,Tableau1[],2))</f>
        <v/>
      </c>
      <c r="J216" s="6" t="s">
        <v>897</v>
      </c>
      <c r="K216" s="101" t="s">
        <v>514</v>
      </c>
      <c r="L216" s="101" t="s">
        <v>920</v>
      </c>
      <c r="M216" s="101" t="str">
        <f>IF(J216="","",VLOOKUP(J216,Tableau5[],2))</f>
        <v>1h45</v>
      </c>
      <c r="N216" s="122"/>
      <c r="O216" s="102"/>
      <c r="P216" s="102"/>
      <c r="Q216" s="103" t="str">
        <f>IF(N216="","",VLOOKUP(N216,Tableau2[],2))</f>
        <v/>
      </c>
      <c r="R216" s="35" t="s">
        <v>925</v>
      </c>
      <c r="S216" s="114" t="s">
        <v>512</v>
      </c>
      <c r="T216" s="114" t="s">
        <v>1013</v>
      </c>
      <c r="U216" s="115" t="str">
        <f>IF(R216="","",VLOOKUP(R216,Listedu03[],2))</f>
        <v>1h35</v>
      </c>
      <c r="V216" s="136"/>
      <c r="W216" s="118"/>
      <c r="X216" s="118"/>
      <c r="Y216" s="119" t="str">
        <f>IF(V216="","",VLOOKUP(V216,Listedu58[],2))</f>
        <v/>
      </c>
    </row>
    <row r="217" spans="1:25" ht="15.75" x14ac:dyDescent="0.25">
      <c r="A217" s="196"/>
      <c r="B217" s="151"/>
      <c r="C217" s="85"/>
      <c r="D217" s="85"/>
      <c r="E217" s="85"/>
      <c r="F217" s="96"/>
      <c r="G217" s="97"/>
      <c r="H217" s="97"/>
      <c r="I217" s="90" t="str">
        <f>IF(F217="","",VLOOKUP(F217,Tableau1[],2))</f>
        <v/>
      </c>
      <c r="J217" s="7" t="s">
        <v>897</v>
      </c>
      <c r="K217" s="106" t="s">
        <v>640</v>
      </c>
      <c r="L217" s="106" t="s">
        <v>918</v>
      </c>
      <c r="M217" s="106" t="str">
        <f>IF(J217="","",VLOOKUP(J217,Tableau5[],2))</f>
        <v>1h45</v>
      </c>
      <c r="N217" s="104"/>
      <c r="O217" s="105"/>
      <c r="P217" s="105"/>
      <c r="Q217" s="129" t="str">
        <f>IF(N217="","",VLOOKUP(N217,Tableau2[],2))</f>
        <v/>
      </c>
      <c r="R217" s="36" t="s">
        <v>1019</v>
      </c>
      <c r="S217" s="116" t="s">
        <v>514</v>
      </c>
      <c r="T217" s="116"/>
      <c r="U217" s="133" t="str">
        <f>IF(R217="","",VLOOKUP(R217,Listedu03[],2))</f>
        <v>1h25</v>
      </c>
      <c r="V217" s="137"/>
      <c r="W217" s="121"/>
      <c r="X217" s="121"/>
      <c r="Y217" s="123" t="str">
        <f>IF(V217="","",VLOOKUP(V217,Listedu58[],2))</f>
        <v/>
      </c>
    </row>
    <row r="218" spans="1:25" ht="16.5" thickBot="1" x14ac:dyDescent="0.3">
      <c r="A218" s="179"/>
      <c r="B218" s="154"/>
      <c r="C218" s="84"/>
      <c r="D218" s="84"/>
      <c r="E218" s="84"/>
      <c r="F218" s="93"/>
      <c r="G218" s="94"/>
      <c r="H218" s="94"/>
      <c r="I218" s="95" t="str">
        <f>IF(F218="","",VLOOKUP(F218,Tableau1[],2))</f>
        <v/>
      </c>
      <c r="J218" s="8" t="s">
        <v>867</v>
      </c>
      <c r="K218" s="107" t="s">
        <v>512</v>
      </c>
      <c r="L218" s="107"/>
      <c r="M218" s="107" t="str">
        <f>IF(J218="","",VLOOKUP(J218,Tableau5[],2))</f>
        <v>1h05</v>
      </c>
      <c r="N218" s="124"/>
      <c r="O218" s="108"/>
      <c r="P218" s="108"/>
      <c r="Q218" s="130" t="str">
        <f>IF(N218="","",VLOOKUP(N218,Tableau2[],2))</f>
        <v/>
      </c>
      <c r="R218" s="37"/>
      <c r="S218" s="125"/>
      <c r="T218" s="125"/>
      <c r="U218" s="135" t="str">
        <f>IF(R218="","",VLOOKUP(R218,Listedu03[],2))</f>
        <v/>
      </c>
      <c r="V218" s="138"/>
      <c r="W218" s="127"/>
      <c r="X218" s="127"/>
      <c r="Y218" s="128" t="str">
        <f>IF(V218="","",VLOOKUP(V218,Listedu58[],2))</f>
        <v/>
      </c>
    </row>
    <row r="219" spans="1:25" ht="15.75" x14ac:dyDescent="0.25">
      <c r="A219" s="196" t="s">
        <v>296</v>
      </c>
      <c r="B219" s="151"/>
      <c r="C219" s="85"/>
      <c r="D219" s="85"/>
      <c r="E219" s="85"/>
      <c r="F219" s="96"/>
      <c r="G219" s="97"/>
      <c r="H219" s="97"/>
      <c r="I219" s="90" t="str">
        <f>IF(F219="","",VLOOKUP(F219,Tableau1[],2))</f>
        <v/>
      </c>
      <c r="J219" s="7" t="s">
        <v>895</v>
      </c>
      <c r="K219" s="106" t="s">
        <v>514</v>
      </c>
      <c r="L219" s="106"/>
      <c r="M219" s="106" t="str">
        <f>IF(J219="","",VLOOKUP(J219,Tableau5[],2))</f>
        <v>1h40</v>
      </c>
      <c r="N219" s="104"/>
      <c r="O219" s="105"/>
      <c r="P219" s="105"/>
      <c r="Q219" s="129" t="str">
        <f>IF(N219="","",VLOOKUP(N219,Tableau2[],2))</f>
        <v/>
      </c>
      <c r="R219" s="36" t="s">
        <v>1019</v>
      </c>
      <c r="S219" s="116" t="s">
        <v>512</v>
      </c>
      <c r="T219" s="116"/>
      <c r="U219" s="133" t="str">
        <f>IF(R219="","",VLOOKUP(R219,Listedu03[],2))</f>
        <v>1h25</v>
      </c>
      <c r="V219" s="137"/>
      <c r="W219" s="121"/>
      <c r="X219" s="121"/>
      <c r="Y219" s="123" t="str">
        <f>IF(V219="","",VLOOKUP(V219,Listedu58[],2))</f>
        <v/>
      </c>
    </row>
    <row r="220" spans="1:25" ht="16.5" thickBot="1" x14ac:dyDescent="0.3">
      <c r="A220" s="196"/>
      <c r="B220" s="151"/>
      <c r="C220" s="85"/>
      <c r="D220" s="85"/>
      <c r="E220" s="85"/>
      <c r="F220" s="96"/>
      <c r="G220" s="97"/>
      <c r="H220" s="97"/>
      <c r="I220" s="90" t="str">
        <f>IF(F220="","",VLOOKUP(F220,Tableau1[],2))</f>
        <v/>
      </c>
      <c r="J220" s="7"/>
      <c r="K220" s="106"/>
      <c r="L220" s="106"/>
      <c r="M220" s="106" t="str">
        <f>IF(J220="","",VLOOKUP(J220,Tableau5[],2))</f>
        <v/>
      </c>
      <c r="N220" s="104"/>
      <c r="O220" s="105"/>
      <c r="P220" s="105"/>
      <c r="Q220" s="129" t="str">
        <f>IF(N220="","",VLOOKUP(N220,Tableau2[],2))</f>
        <v/>
      </c>
      <c r="R220" s="36" t="s">
        <v>948</v>
      </c>
      <c r="S220" s="116" t="s">
        <v>514</v>
      </c>
      <c r="T220" s="116" t="s">
        <v>1013</v>
      </c>
      <c r="U220" s="133" t="str">
        <f>IF(R220="","",VLOOKUP(R220,Listedu03[],2))</f>
        <v>1h25</v>
      </c>
      <c r="V220" s="137"/>
      <c r="W220" s="121"/>
      <c r="X220" s="121"/>
      <c r="Y220" s="123" t="str">
        <f>IF(V220="","",VLOOKUP(V220,Listedu58[],2))</f>
        <v/>
      </c>
    </row>
    <row r="221" spans="1:25" ht="15.75" x14ac:dyDescent="0.25">
      <c r="A221" s="178" t="s">
        <v>297</v>
      </c>
      <c r="B221" s="153"/>
      <c r="C221" s="83"/>
      <c r="D221" s="83"/>
      <c r="E221" s="83"/>
      <c r="F221" s="91"/>
      <c r="G221" s="92"/>
      <c r="H221" s="92"/>
      <c r="I221" s="89" t="str">
        <f>IF(F221="","",VLOOKUP(F221,Tableau1[],2))</f>
        <v/>
      </c>
      <c r="J221" s="6"/>
      <c r="K221" s="101"/>
      <c r="L221" s="101"/>
      <c r="M221" s="101" t="str">
        <f>IF(J221="","",VLOOKUP(J221,Tableau5[],2))</f>
        <v/>
      </c>
      <c r="N221" s="122"/>
      <c r="O221" s="102"/>
      <c r="P221" s="102"/>
      <c r="Q221" s="103" t="str">
        <f>IF(N221="","",VLOOKUP(N221,Tableau2[],2))</f>
        <v/>
      </c>
      <c r="R221" s="35" t="s">
        <v>1019</v>
      </c>
      <c r="S221" s="114" t="s">
        <v>514</v>
      </c>
      <c r="T221" s="114"/>
      <c r="U221" s="115" t="str">
        <f>IF(R221="","",VLOOKUP(R221,Listedu03[],2))</f>
        <v>1h25</v>
      </c>
      <c r="V221" s="136"/>
      <c r="W221" s="118"/>
      <c r="X221" s="118"/>
      <c r="Y221" s="119" t="str">
        <f>IF(V221="","",VLOOKUP(V221,Listedu58[],2))</f>
        <v/>
      </c>
    </row>
    <row r="222" spans="1:25" ht="16.5" thickBot="1" x14ac:dyDescent="0.3">
      <c r="A222" s="179"/>
      <c r="B222" s="154"/>
      <c r="C222" s="84"/>
      <c r="D222" s="84"/>
      <c r="E222" s="84"/>
      <c r="F222" s="93"/>
      <c r="G222" s="94"/>
      <c r="H222" s="94"/>
      <c r="I222" s="95" t="str">
        <f>IF(F222="","",VLOOKUP(F222,Tableau1[],2))</f>
        <v/>
      </c>
      <c r="J222" s="8"/>
      <c r="K222" s="107"/>
      <c r="L222" s="107"/>
      <c r="M222" s="107" t="str">
        <f>IF(J222="","",VLOOKUP(J222,Tableau5[],2))</f>
        <v/>
      </c>
      <c r="N222" s="124"/>
      <c r="O222" s="108"/>
      <c r="P222" s="108"/>
      <c r="Q222" s="130" t="str">
        <f>IF(N222="","",VLOOKUP(N222,Tableau2[],2))</f>
        <v/>
      </c>
      <c r="R222" s="37" t="s">
        <v>948</v>
      </c>
      <c r="S222" s="125" t="s">
        <v>512</v>
      </c>
      <c r="T222" s="125" t="s">
        <v>1013</v>
      </c>
      <c r="U222" s="135" t="str">
        <f>IF(R222="","",VLOOKUP(R222,Listedu03[],2))</f>
        <v>1h25</v>
      </c>
      <c r="V222" s="138"/>
      <c r="W222" s="127"/>
      <c r="X222" s="127"/>
      <c r="Y222" s="128" t="str">
        <f>IF(V222="","",VLOOKUP(V222,Listedu58[],2))</f>
        <v/>
      </c>
    </row>
    <row r="223" spans="1:25" ht="15" customHeight="1" x14ac:dyDescent="0.25"/>
    <row r="224" spans="1:25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</sheetData>
  <sheetProtection algorithmName="SHA-512" hashValue="iTizpgkEEWF1rysj/P2lof+Tj6DI7IlVfBLcStCVIDq+zh0ANF68sqIcU2lRvl8Z6TUW1BfFny7+J0843hgR5A==" saltValue="DZlplB9+5vUZ5lYhvsM0jg==" spinCount="100000" sheet="1" objects="1" scenarios="1"/>
  <mergeCells count="70">
    <mergeCell ref="A202:A203"/>
    <mergeCell ref="A175:A176"/>
    <mergeCell ref="A180:A181"/>
    <mergeCell ref="A189:A190"/>
    <mergeCell ref="A106:A107"/>
    <mergeCell ref="A109:A111"/>
    <mergeCell ref="A112:A113"/>
    <mergeCell ref="A198:A199"/>
    <mergeCell ref="A200:A201"/>
    <mergeCell ref="A154:A156"/>
    <mergeCell ref="A159:A161"/>
    <mergeCell ref="A163:A166"/>
    <mergeCell ref="A168:A169"/>
    <mergeCell ref="A171:A173"/>
    <mergeCell ref="A137:A138"/>
    <mergeCell ref="A140:A142"/>
    <mergeCell ref="A143:A144"/>
    <mergeCell ref="A147:A149"/>
    <mergeCell ref="A150:A151"/>
    <mergeCell ref="A85:A87"/>
    <mergeCell ref="A88:A89"/>
    <mergeCell ref="A92:A97"/>
    <mergeCell ref="A98:A99"/>
    <mergeCell ref="A102:A105"/>
    <mergeCell ref="A134:A136"/>
    <mergeCell ref="A131:A132"/>
    <mergeCell ref="A77:A80"/>
    <mergeCell ref="A41:A42"/>
    <mergeCell ref="A43:A45"/>
    <mergeCell ref="A46:A48"/>
    <mergeCell ref="A49:A51"/>
    <mergeCell ref="A52:A53"/>
    <mergeCell ref="A54:A57"/>
    <mergeCell ref="A58:A60"/>
    <mergeCell ref="A61:A62"/>
    <mergeCell ref="A63:A64"/>
    <mergeCell ref="A65:A66"/>
    <mergeCell ref="A68:A71"/>
    <mergeCell ref="A72:A74"/>
    <mergeCell ref="A75:A76"/>
    <mergeCell ref="A81:A82"/>
    <mergeCell ref="A118:A121"/>
    <mergeCell ref="A122:A123"/>
    <mergeCell ref="A126:A128"/>
    <mergeCell ref="A129:A130"/>
    <mergeCell ref="A36:A38"/>
    <mergeCell ref="A39:A40"/>
    <mergeCell ref="A14:A17"/>
    <mergeCell ref="A18:A19"/>
    <mergeCell ref="A20:A21"/>
    <mergeCell ref="A23:A24"/>
    <mergeCell ref="A26:A29"/>
    <mergeCell ref="A30:A32"/>
    <mergeCell ref="A33:A34"/>
    <mergeCell ref="A186:A187"/>
    <mergeCell ref="A221:A222"/>
    <mergeCell ref="V3:Y3"/>
    <mergeCell ref="B1:Y2"/>
    <mergeCell ref="F3:I3"/>
    <mergeCell ref="J3:M3"/>
    <mergeCell ref="N3:Q3"/>
    <mergeCell ref="R3:U3"/>
    <mergeCell ref="A213:A215"/>
    <mergeCell ref="A216:A218"/>
    <mergeCell ref="A219:A220"/>
    <mergeCell ref="A5:A6"/>
    <mergeCell ref="A7:A9"/>
    <mergeCell ref="A10:A13"/>
    <mergeCell ref="A3:A4"/>
    <mergeCell ref="B3:E3"/>
  </mergeCells>
  <phoneticPr fontId="7" type="noConversion"/>
  <dataValidations count="1">
    <dataValidation type="list" allowBlank="1" showInputMessage="1" showErrorMessage="1" sqref="O5:O222 C5:C203 K5:K222 W5:W222 S5:S222 G5:G222" xr:uid="{00000000-0002-0000-0200-000000000000}">
      <formula1>ListeJeu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1000000}">
          <x14:formula1>
            <xm:f>Referentiel!$B$3:$B$39</xm:f>
          </x14:formula1>
          <xm:sqref>B5:B203</xm:sqref>
        </x14:dataValidation>
        <x14:dataValidation type="list" allowBlank="1" showInputMessage="1" showErrorMessage="1" xr:uid="{00000000-0002-0000-0200-000002000000}">
          <x14:formula1>
            <xm:f>Referentiel!$G$4:$G$15</xm:f>
          </x14:formula1>
          <xm:sqref>F5:F222</xm:sqref>
        </x14:dataValidation>
        <x14:dataValidation type="list" allowBlank="1" showInputMessage="1" showErrorMessage="1" xr:uid="{00000000-0002-0000-0200-000003000000}">
          <x14:formula1>
            <xm:f>Referentiel!$J$4:$J$27</xm:f>
          </x14:formula1>
          <xm:sqref>N5:N222</xm:sqref>
        </x14:dataValidation>
        <x14:dataValidation type="list" allowBlank="1" showInputMessage="1" showErrorMessage="1" xr:uid="{00000000-0002-0000-0200-000004000000}">
          <x14:formula1>
            <xm:f>Referentiel!$M$4:$M$35</xm:f>
          </x14:formula1>
          <xm:sqref>J5:J222</xm:sqref>
        </x14:dataValidation>
        <x14:dataValidation type="list" allowBlank="1" showInputMessage="1" showErrorMessage="1" xr:uid="{00000000-0002-0000-0200-000005000000}">
          <x14:formula1>
            <xm:f>Referentiel!$P$4:$P$80</xm:f>
          </x14:formula1>
          <xm:sqref>R5:R222</xm:sqref>
        </x14:dataValidation>
        <x14:dataValidation type="list" allowBlank="1" showInputMessage="1" showErrorMessage="1" xr:uid="{00000000-0002-0000-0200-000006000000}">
          <x14:formula1>
            <xm:f>Referentiel!$S$4:$S$42</xm:f>
          </x14:formula1>
          <xm:sqref>V5:V222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Feuil1</vt:lpstr>
      <vt:lpstr>Referentiel</vt:lpstr>
      <vt:lpstr>Concours</vt:lpstr>
      <vt:lpstr>Feuil2</vt:lpstr>
      <vt:lpstr>Feuil3</vt:lpstr>
      <vt:lpstr>Avermes</vt:lpstr>
      <vt:lpstr>ListeJeu</vt:lpstr>
    </vt:vector>
  </TitlesOfParts>
  <Company>Ministère des Armées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MARCHET Eric ADC</dc:creator>
  <cp:lastModifiedBy>eric marchet</cp:lastModifiedBy>
  <dcterms:created xsi:type="dcterms:W3CDTF">2022-04-19T12:00:34Z</dcterms:created>
  <dcterms:modified xsi:type="dcterms:W3CDTF">2022-05-23T09:43:46Z</dcterms:modified>
</cp:coreProperties>
</file>