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45" windowWidth="18795" windowHeight="10995" tabRatio="880" activeTab="4"/>
  </bookViews>
  <sheets>
    <sheet name="Recap_S" sheetId="37" r:id="rId1"/>
    <sheet name="Séniors" sheetId="16" r:id="rId2"/>
    <sheet name="J1_S (1)" sheetId="21" r:id="rId3"/>
    <sheet name="J1_S (2)" sheetId="22" r:id="rId4"/>
    <sheet name="J1_S (3)" sheetId="23" r:id="rId5"/>
    <sheet name="J1_S (4)" sheetId="24" r:id="rId6"/>
    <sheet name="Recap_F" sheetId="38" r:id="rId7"/>
    <sheet name="Feminines" sheetId="25" r:id="rId8"/>
    <sheet name="J1_F (1)" sheetId="27" r:id="rId9"/>
    <sheet name="J1_F (2)" sheetId="29" r:id="rId10"/>
    <sheet name="J1_F (3)" sheetId="30" r:id="rId11"/>
    <sheet name="J1_F (4)" sheetId="31" r:id="rId12"/>
    <sheet name="Recap_V" sheetId="39" r:id="rId13"/>
    <sheet name="Vétérans" sheetId="28" r:id="rId14"/>
    <sheet name="J1_V (1)" sheetId="32" r:id="rId15"/>
    <sheet name="J1_V (2)" sheetId="33" r:id="rId16"/>
    <sheet name="J1_V (3)" sheetId="34" r:id="rId17"/>
    <sheet name="J1_V (4)" sheetId="35" r:id="rId18"/>
    <sheet name="ABA" sheetId="2" r:id="rId19"/>
    <sheet name="BFR" sheetId="14" r:id="rId20"/>
    <sheet name="ABA (3)" sheetId="15" r:id="rId21"/>
    <sheet name="Feuil3" sheetId="3" r:id="rId22"/>
  </sheets>
  <definedNames>
    <definedName name="_xlnm.Print_Titles" localSheetId="18">ABA!$1:$1</definedName>
    <definedName name="_xlnm.Print_Titles" localSheetId="20">'ABA (3)'!$1:$1</definedName>
    <definedName name="_xlnm.Print_Titles" localSheetId="19">BFR!$1:$1</definedName>
    <definedName name="_xlnm.Print_Titles" localSheetId="0">Recap_S!$4:$4</definedName>
  </definedNames>
  <calcPr calcId="145621"/>
</workbook>
</file>

<file path=xl/calcChain.xml><?xml version="1.0" encoding="utf-8"?>
<calcChain xmlns="http://schemas.openxmlformats.org/spreadsheetml/2006/main">
  <c r="D10" i="29" l="1"/>
  <c r="D16" i="23" l="1"/>
  <c r="D17" i="23" l="1"/>
  <c r="D11" i="23"/>
  <c r="H10" i="30"/>
  <c r="H11" i="30"/>
  <c r="D11" i="30"/>
  <c r="D10" i="30"/>
  <c r="D9" i="30"/>
  <c r="D8" i="30"/>
  <c r="D7" i="30"/>
  <c r="D6" i="30"/>
  <c r="D5" i="30"/>
  <c r="D31" i="23"/>
  <c r="D30" i="23"/>
  <c r="D25" i="23"/>
  <c r="D24" i="23"/>
  <c r="D21" i="23"/>
  <c r="D18" i="23"/>
  <c r="D15" i="23"/>
  <c r="D14" i="23"/>
  <c r="D13" i="23"/>
  <c r="D12" i="23"/>
  <c r="D10" i="23"/>
  <c r="D9" i="23"/>
  <c r="D8" i="23"/>
  <c r="D7" i="23"/>
  <c r="D6" i="23"/>
  <c r="D5" i="23"/>
  <c r="D23" i="23"/>
  <c r="D32" i="23"/>
  <c r="D33" i="23"/>
  <c r="E11" i="25" l="1"/>
  <c r="F11" i="25"/>
  <c r="G11" i="25"/>
  <c r="H11" i="25"/>
  <c r="D7" i="29"/>
  <c r="D5" i="29" l="1"/>
  <c r="D11" i="29"/>
  <c r="D9" i="22"/>
  <c r="D5" i="22"/>
  <c r="D6" i="22"/>
  <c r="D8" i="22"/>
  <c r="D17" i="22"/>
  <c r="D21" i="22"/>
  <c r="D32" i="22"/>
  <c r="D25" i="22"/>
  <c r="H34" i="16"/>
  <c r="G34" i="16"/>
  <c r="F34" i="16"/>
  <c r="E34" i="16"/>
  <c r="D34" i="16"/>
  <c r="G33" i="16"/>
  <c r="F33" i="16"/>
  <c r="E33" i="16"/>
  <c r="D33" i="16"/>
  <c r="G32" i="16"/>
  <c r="F32" i="16"/>
  <c r="E32" i="16"/>
  <c r="D32" i="16"/>
  <c r="G31" i="16"/>
  <c r="F31" i="16"/>
  <c r="E31" i="16"/>
  <c r="D31" i="16"/>
  <c r="G30" i="16"/>
  <c r="F30" i="16"/>
  <c r="E30" i="16"/>
  <c r="D30" i="16"/>
  <c r="G29" i="16"/>
  <c r="F29" i="16"/>
  <c r="E29" i="16"/>
  <c r="D29" i="16"/>
  <c r="H28" i="16"/>
  <c r="G28" i="16"/>
  <c r="F28" i="16"/>
  <c r="E28" i="16"/>
  <c r="D28" i="16"/>
  <c r="G27" i="16"/>
  <c r="F27" i="16"/>
  <c r="E27" i="16"/>
  <c r="D27" i="16"/>
  <c r="G26" i="16"/>
  <c r="F26" i="16"/>
  <c r="E26" i="16"/>
  <c r="D26" i="16"/>
  <c r="G25" i="16"/>
  <c r="F25" i="16"/>
  <c r="E25" i="16"/>
  <c r="D25" i="16"/>
  <c r="G24" i="16"/>
  <c r="F24" i="16"/>
  <c r="E24" i="16"/>
  <c r="D24" i="16"/>
  <c r="G23" i="16"/>
  <c r="F23" i="16"/>
  <c r="E23" i="16"/>
  <c r="D23" i="16"/>
  <c r="H22" i="16"/>
  <c r="G22" i="16"/>
  <c r="F22" i="16"/>
  <c r="E22" i="16"/>
  <c r="D22" i="16"/>
  <c r="G21" i="16"/>
  <c r="F21" i="16"/>
  <c r="E21" i="16"/>
  <c r="D21" i="16"/>
  <c r="H20" i="16"/>
  <c r="G20" i="16"/>
  <c r="F20" i="16"/>
  <c r="E20" i="16"/>
  <c r="D20" i="16"/>
  <c r="H19" i="16"/>
  <c r="G19" i="16"/>
  <c r="F19" i="16"/>
  <c r="E19" i="16"/>
  <c r="D19" i="16"/>
  <c r="G18" i="16"/>
  <c r="F18" i="16"/>
  <c r="E18" i="16"/>
  <c r="D18" i="16"/>
  <c r="G17" i="16"/>
  <c r="F17" i="16"/>
  <c r="E17" i="16"/>
  <c r="D17" i="16"/>
  <c r="G16" i="16"/>
  <c r="F16" i="16"/>
  <c r="E16" i="16"/>
  <c r="D16" i="16"/>
  <c r="G15" i="16"/>
  <c r="F15" i="16"/>
  <c r="E15" i="16"/>
  <c r="D15" i="16"/>
  <c r="G14" i="16"/>
  <c r="F14" i="16"/>
  <c r="E14" i="16"/>
  <c r="D14" i="16"/>
  <c r="G13" i="16"/>
  <c r="F13" i="16"/>
  <c r="E13" i="16"/>
  <c r="D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F9" i="16"/>
  <c r="E9" i="16"/>
  <c r="D9" i="16"/>
  <c r="G8" i="16"/>
  <c r="F8" i="16"/>
  <c r="E8" i="16"/>
  <c r="D8" i="16"/>
  <c r="G7" i="16"/>
  <c r="F7" i="16"/>
  <c r="E7" i="16"/>
  <c r="D7" i="16"/>
  <c r="G6" i="16"/>
  <c r="F6" i="16"/>
  <c r="E6" i="16"/>
  <c r="D6" i="16"/>
  <c r="G5" i="16"/>
  <c r="F5" i="16"/>
  <c r="E5" i="16"/>
  <c r="D5" i="16"/>
  <c r="D8" i="29"/>
  <c r="D9" i="29"/>
  <c r="D6" i="29"/>
  <c r="H11" i="29"/>
  <c r="D11" i="22"/>
  <c r="D16" i="22"/>
  <c r="D13" i="22"/>
  <c r="D10" i="22"/>
  <c r="D19" i="22"/>
  <c r="D24" i="22"/>
  <c r="D18" i="22"/>
  <c r="D15" i="22"/>
  <c r="D23" i="22"/>
  <c r="D27" i="22"/>
  <c r="D31" i="22"/>
  <c r="D29" i="22"/>
  <c r="D7" i="22"/>
  <c r="D30" i="22"/>
  <c r="D20" i="22"/>
  <c r="D22" i="22"/>
  <c r="D12" i="22"/>
  <c r="H14" i="22"/>
  <c r="H15" i="22"/>
  <c r="D14" i="22"/>
  <c r="D26" i="22"/>
  <c r="H26" i="22"/>
  <c r="D34" i="22"/>
  <c r="D33" i="22"/>
  <c r="D28" i="22"/>
  <c r="H34" i="22" l="1"/>
  <c r="H34" i="23"/>
  <c r="H34" i="24"/>
  <c r="H32" i="22"/>
  <c r="H33" i="22"/>
  <c r="H32" i="23"/>
  <c r="H33" i="23"/>
  <c r="H33" i="16" s="1"/>
  <c r="H32" i="24"/>
  <c r="H33" i="24"/>
  <c r="H32" i="16" l="1"/>
  <c r="H9" i="32"/>
  <c r="F7" i="28"/>
  <c r="G7" i="28"/>
  <c r="G6" i="28"/>
  <c r="G8" i="28"/>
  <c r="G9" i="28"/>
  <c r="F6" i="28"/>
  <c r="F8" i="28"/>
  <c r="F9" i="28"/>
  <c r="G5" i="28"/>
  <c r="F5" i="28"/>
  <c r="E6" i="28"/>
  <c r="E7" i="28"/>
  <c r="E8" i="28"/>
  <c r="E9" i="28"/>
  <c r="E5" i="28"/>
  <c r="D6" i="28"/>
  <c r="D7" i="28"/>
  <c r="D8" i="28"/>
  <c r="D9" i="28"/>
  <c r="D5" i="28"/>
  <c r="D30" i="21" l="1"/>
  <c r="H9" i="35" l="1"/>
  <c r="H8" i="35"/>
  <c r="H7" i="35"/>
  <c r="H6" i="35"/>
  <c r="H5" i="35"/>
  <c r="H9" i="34"/>
  <c r="H8" i="34"/>
  <c r="H7" i="34"/>
  <c r="H6" i="34"/>
  <c r="H5" i="34"/>
  <c r="H9" i="33"/>
  <c r="H8" i="33"/>
  <c r="H7" i="33"/>
  <c r="H6" i="33"/>
  <c r="H6" i="28" s="1"/>
  <c r="H5" i="33"/>
  <c r="H5" i="28" s="1"/>
  <c r="H7" i="32"/>
  <c r="H7" i="28" s="1"/>
  <c r="D6" i="27"/>
  <c r="D8" i="27"/>
  <c r="D10" i="27"/>
  <c r="D10" i="25" s="1"/>
  <c r="D5" i="27"/>
  <c r="D5" i="25"/>
  <c r="D9" i="27"/>
  <c r="D9" i="25" s="1"/>
  <c r="D7" i="27"/>
  <c r="D7" i="25"/>
  <c r="D8" i="25"/>
  <c r="H5" i="27"/>
  <c r="G6" i="25"/>
  <c r="G7" i="25"/>
  <c r="G8" i="25"/>
  <c r="G9" i="25"/>
  <c r="G10" i="25"/>
  <c r="F6" i="25"/>
  <c r="F7" i="25"/>
  <c r="F8" i="25"/>
  <c r="F9" i="25"/>
  <c r="F10" i="25"/>
  <c r="F5" i="25"/>
  <c r="G5" i="25"/>
  <c r="E6" i="25"/>
  <c r="E7" i="25"/>
  <c r="E8" i="25"/>
  <c r="E9" i="25"/>
  <c r="E10" i="25"/>
  <c r="D6" i="25"/>
  <c r="D11" i="25"/>
  <c r="D12" i="25"/>
  <c r="D13" i="25"/>
  <c r="D14" i="25"/>
  <c r="D15" i="25"/>
  <c r="D16" i="25"/>
  <c r="E5" i="25"/>
  <c r="H7" i="27"/>
  <c r="H8" i="27"/>
  <c r="H9" i="27"/>
  <c r="H7" i="29"/>
  <c r="H8" i="29"/>
  <c r="H9" i="29"/>
  <c r="H7" i="30"/>
  <c r="H8" i="30"/>
  <c r="H9" i="30"/>
  <c r="H7" i="31"/>
  <c r="H8" i="31"/>
  <c r="H7" i="25" l="1"/>
  <c r="H8" i="25"/>
  <c r="H9" i="25"/>
  <c r="D14" i="21"/>
  <c r="D11" i="21"/>
  <c r="D18" i="21"/>
  <c r="D10" i="21"/>
  <c r="D5" i="21"/>
  <c r="D17" i="21"/>
  <c r="D21" i="21"/>
  <c r="D7" i="21"/>
  <c r="D26" i="21"/>
  <c r="D23" i="21"/>
  <c r="D6" i="21"/>
  <c r="D15" i="21"/>
  <c r="D25" i="21"/>
  <c r="D24" i="21"/>
  <c r="D29" i="21"/>
  <c r="D22" i="21"/>
  <c r="D27" i="21"/>
  <c r="D28" i="21"/>
  <c r="D16" i="21"/>
  <c r="D31" i="21"/>
  <c r="D9" i="21"/>
  <c r="D8" i="21"/>
  <c r="D12" i="21"/>
  <c r="D20" i="21"/>
  <c r="H5" i="24"/>
  <c r="H6" i="24"/>
  <c r="H7" i="24"/>
  <c r="H5" i="23"/>
  <c r="H6" i="23"/>
  <c r="H7" i="23"/>
  <c r="H7" i="16" s="1"/>
  <c r="H5" i="22"/>
  <c r="H5" i="16" s="1"/>
  <c r="H6" i="22"/>
  <c r="H6" i="16" s="1"/>
  <c r="H7" i="22"/>
  <c r="H7" i="21"/>
  <c r="H5" i="21"/>
  <c r="D13" i="21"/>
  <c r="D19" i="21"/>
  <c r="H31" i="21"/>
  <c r="H9" i="28"/>
  <c r="H8" i="32"/>
  <c r="H8" i="28" s="1"/>
  <c r="H6" i="32"/>
  <c r="H5" i="32"/>
  <c r="H10" i="31"/>
  <c r="H9" i="31"/>
  <c r="H6" i="31"/>
  <c r="H5" i="31"/>
  <c r="H6" i="30"/>
  <c r="H5" i="30"/>
  <c r="H10" i="29"/>
  <c r="H6" i="29"/>
  <c r="H5" i="29"/>
  <c r="H5" i="25" s="1"/>
  <c r="H10" i="27"/>
  <c r="H10" i="25" s="1"/>
  <c r="H6" i="27"/>
  <c r="H6" i="25" s="1"/>
  <c r="H8" i="24" l="1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1" i="23"/>
  <c r="H31" i="16" s="1"/>
  <c r="H30" i="23"/>
  <c r="H30" i="16" s="1"/>
  <c r="H29" i="23"/>
  <c r="H29" i="16" s="1"/>
  <c r="H28" i="23"/>
  <c r="H27" i="23"/>
  <c r="H27" i="16" s="1"/>
  <c r="H26" i="23"/>
  <c r="H26" i="16" s="1"/>
  <c r="H25" i="23"/>
  <c r="H24" i="23"/>
  <c r="H24" i="16" s="1"/>
  <c r="H23" i="23"/>
  <c r="H23" i="16" s="1"/>
  <c r="H22" i="23"/>
  <c r="H21" i="23"/>
  <c r="H20" i="23"/>
  <c r="H19" i="23"/>
  <c r="H18" i="23"/>
  <c r="H18" i="16" s="1"/>
  <c r="H17" i="23"/>
  <c r="H16" i="23"/>
  <c r="H15" i="23"/>
  <c r="H15" i="16" s="1"/>
  <c r="H14" i="23"/>
  <c r="H14" i="16" s="1"/>
  <c r="H13" i="23"/>
  <c r="H13" i="16" s="1"/>
  <c r="H12" i="23"/>
  <c r="H12" i="16" s="1"/>
  <c r="H11" i="23"/>
  <c r="H11" i="16" s="1"/>
  <c r="H10" i="23"/>
  <c r="H10" i="16" s="1"/>
  <c r="H9" i="23"/>
  <c r="H8" i="23"/>
  <c r="H31" i="22"/>
  <c r="H30" i="22"/>
  <c r="H29" i="22"/>
  <c r="H28" i="22"/>
  <c r="H27" i="22"/>
  <c r="H25" i="22"/>
  <c r="H24" i="22"/>
  <c r="H23" i="22"/>
  <c r="H22" i="22"/>
  <c r="H21" i="22"/>
  <c r="H20" i="22"/>
  <c r="H19" i="22"/>
  <c r="H18" i="22"/>
  <c r="H17" i="22"/>
  <c r="H16" i="22"/>
  <c r="H13" i="22"/>
  <c r="H12" i="22"/>
  <c r="H11" i="22"/>
  <c r="H10" i="22"/>
  <c r="H9" i="22"/>
  <c r="H9" i="16" s="1"/>
  <c r="H8" i="22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H8" i="21"/>
  <c r="H6" i="21"/>
  <c r="H8" i="16" l="1"/>
  <c r="H17" i="16"/>
  <c r="H21" i="16"/>
  <c r="H16" i="16"/>
  <c r="H25" i="16"/>
</calcChain>
</file>

<file path=xl/sharedStrings.xml><?xml version="1.0" encoding="utf-8"?>
<sst xmlns="http://schemas.openxmlformats.org/spreadsheetml/2006/main" count="1545" uniqueCount="295">
  <si>
    <t>Equipes</t>
  </si>
  <si>
    <t>Club</t>
  </si>
  <si>
    <t>Points</t>
  </si>
  <si>
    <t>Perdu</t>
  </si>
  <si>
    <t>Gagné</t>
  </si>
  <si>
    <t>Avérage</t>
  </si>
  <si>
    <t>N°</t>
  </si>
  <si>
    <t>Déplt</t>
  </si>
  <si>
    <t>ABA</t>
  </si>
  <si>
    <t>BFR</t>
  </si>
  <si>
    <t>SINNAMARY</t>
  </si>
  <si>
    <t>97354 REMIRE MONTJOLY</t>
  </si>
  <si>
    <t>97351 MATOURY</t>
  </si>
  <si>
    <t xml:space="preserve">N°LICENCE </t>
  </si>
  <si>
    <t xml:space="preserve">Nom et Prénom </t>
  </si>
  <si>
    <t xml:space="preserve">Adresse </t>
  </si>
  <si>
    <t xml:space="preserve">Date Naissance </t>
  </si>
  <si>
    <t xml:space="preserve">Sexe </t>
  </si>
  <si>
    <t xml:space="preserve">Categorie </t>
  </si>
  <si>
    <t xml:space="preserve">57 Lys Créole </t>
  </si>
  <si>
    <t xml:space="preserve">ACHILLE Emmanuelle </t>
  </si>
  <si>
    <t xml:space="preserve">F </t>
  </si>
  <si>
    <t xml:space="preserve">Senior Promotion </t>
  </si>
  <si>
    <t xml:space="preserve">97300 CAYENNE </t>
  </si>
  <si>
    <t xml:space="preserve">371 Route de  MANGO </t>
  </si>
  <si>
    <t xml:space="preserve">ALPHONSE Eric </t>
  </si>
  <si>
    <t xml:space="preserve">M </t>
  </si>
  <si>
    <t xml:space="preserve">3 bis FORT CEPEROU </t>
  </si>
  <si>
    <t xml:space="preserve">ASTIEN Jean-Michel </t>
  </si>
  <si>
    <t xml:space="preserve">Cité Jacarands Bâtiment Citronelle no 39 </t>
  </si>
  <si>
    <t xml:space="preserve">BAIJNAUTH Alexander </t>
  </si>
  <si>
    <t xml:space="preserve">Senior Honneur </t>
  </si>
  <si>
    <t xml:space="preserve">5 rue Pablo Casals </t>
  </si>
  <si>
    <t xml:space="preserve">BLONDEAU Yves </t>
  </si>
  <si>
    <t xml:space="preserve">97310 KOUROU </t>
  </si>
  <si>
    <t xml:space="preserve">Chemin METHON </t>
  </si>
  <si>
    <t xml:space="preserve">BRIATTE Jean-Michel </t>
  </si>
  <si>
    <t xml:space="preserve">97354 REMIRE MONTJOLY </t>
  </si>
  <si>
    <t xml:space="preserve">53 Allée SAINTE RITA </t>
  </si>
  <si>
    <t xml:space="preserve">CALVET/EDWIGE Aveline </t>
  </si>
  <si>
    <t xml:space="preserve">Vétéran Promotion </t>
  </si>
  <si>
    <t xml:space="preserve">73, cité Mortin </t>
  </si>
  <si>
    <t xml:space="preserve">CASIMIRIUS Eric </t>
  </si>
  <si>
    <t xml:space="preserve">Place G. Seurat Batiment 4; 3G </t>
  </si>
  <si>
    <t xml:space="preserve">CHARLES Gilles </t>
  </si>
  <si>
    <t xml:space="preserve">rue Balolia Bâtiment F </t>
  </si>
  <si>
    <t xml:space="preserve">COUPAN Gary </t>
  </si>
  <si>
    <t xml:space="preserve">20 rue Félix Eboué </t>
  </si>
  <si>
    <t xml:space="preserve">FAUBERT Olivier </t>
  </si>
  <si>
    <t xml:space="preserve">RENOVATION URBAINE </t>
  </si>
  <si>
    <t xml:space="preserve">GAHALY Joël </t>
  </si>
  <si>
    <t xml:space="preserve">PETIT LUCAS </t>
  </si>
  <si>
    <t xml:space="preserve">HORTH Marie-Claude </t>
  </si>
  <si>
    <t xml:space="preserve">P.K 13,5 R.N  2 </t>
  </si>
  <si>
    <t xml:space="preserve">HUNTE Patricia </t>
  </si>
  <si>
    <t xml:space="preserve">97351 MATOURY </t>
  </si>
  <si>
    <t xml:space="preserve">ICARRE Roger René </t>
  </si>
  <si>
    <t xml:space="preserve">Résidence Stanislas 2H </t>
  </si>
  <si>
    <t xml:space="preserve">JOISIN Ferguy </t>
  </si>
  <si>
    <t xml:space="preserve">25 impasse Moucoumoucou </t>
  </si>
  <si>
    <t xml:space="preserve">LOUIS François </t>
  </si>
  <si>
    <t xml:space="preserve">SAVANE MATITI </t>
  </si>
  <si>
    <t xml:space="preserve">MOUROUVIN Médéric </t>
  </si>
  <si>
    <t xml:space="preserve">97355 MACOURIA TONATE </t>
  </si>
  <si>
    <t xml:space="preserve">CASERNE LOUBERE 9ème R.I.M.A </t>
  </si>
  <si>
    <t xml:space="preserve">OGUSHIKU Glen </t>
  </si>
  <si>
    <t xml:space="preserve">17 Résidence A. Horth </t>
  </si>
  <si>
    <t xml:space="preserve">OLIVEIRA DORACI </t>
  </si>
  <si>
    <t xml:space="preserve">RN 2 </t>
  </si>
  <si>
    <t xml:space="preserve">PAULINE Jean-claude </t>
  </si>
  <si>
    <t xml:space="preserve">26 Allée des Marguerites Domaine de Soula </t>
  </si>
  <si>
    <t xml:space="preserve">PHILIP Patrick </t>
  </si>
  <si>
    <t xml:space="preserve">02 RUE DU CALVAIRE </t>
  </si>
  <si>
    <t xml:space="preserve">PLACIDE Maurice </t>
  </si>
  <si>
    <t xml:space="preserve">97315 SINNAMARY </t>
  </si>
  <si>
    <t xml:space="preserve">22 Bis lot les Orchidées Rte de la Madeleine </t>
  </si>
  <si>
    <t xml:space="preserve">PRIMEROSE David </t>
  </si>
  <si>
    <t xml:space="preserve">D 12 Résidence du lac Almaric </t>
  </si>
  <si>
    <t xml:space="preserve">RATODISOA Clara </t>
  </si>
  <si>
    <t xml:space="preserve">78 Lotissement GIBELIN </t>
  </si>
  <si>
    <t xml:space="preserve">REMION Domil </t>
  </si>
  <si>
    <t xml:space="preserve">10 rue des Père Gros </t>
  </si>
  <si>
    <t xml:space="preserve">RINGUET Roberto </t>
  </si>
  <si>
    <t xml:space="preserve">134 Résidence BEAUREGARD </t>
  </si>
  <si>
    <t xml:space="preserve">SAINT-CLAIR Yves </t>
  </si>
  <si>
    <t xml:space="preserve">1 bis avenue du lac Maillard </t>
  </si>
  <si>
    <t xml:space="preserve">SAINT-JULIEN Gabriel </t>
  </si>
  <si>
    <t xml:space="preserve">Cité Pascaline </t>
  </si>
  <si>
    <t xml:space="preserve">TRABON Félix </t>
  </si>
  <si>
    <t>Nb</t>
  </si>
  <si>
    <t>Date Nais.</t>
  </si>
  <si>
    <t>10 Lot. La Rhumerie rue du vieux puits</t>
  </si>
  <si>
    <t>H/F</t>
  </si>
  <si>
    <t xml:space="preserve">°LICENCE </t>
  </si>
  <si>
    <t xml:space="preserve">94 rue Pauline Emile </t>
  </si>
  <si>
    <t xml:space="preserve">ABENAQUI Georges-Henri </t>
  </si>
  <si>
    <t xml:space="preserve">93 rue Lieutenant BECKER </t>
  </si>
  <si>
    <t xml:space="preserve">AIGLON Vanja </t>
  </si>
  <si>
    <t xml:space="preserve">6 Lotissement les Bougainvilliers Villa no 1 </t>
  </si>
  <si>
    <t xml:space="preserve">ANTIBE Mylène </t>
  </si>
  <si>
    <t xml:space="preserve">6 Lotissement les Bougainvilliers VILLA No 3 </t>
  </si>
  <si>
    <t xml:space="preserve">ANTIBE Marie </t>
  </si>
  <si>
    <t xml:space="preserve">6 Lotissement les Bougainvilliers Villa no3 </t>
  </si>
  <si>
    <t xml:space="preserve">ANTIBE Johémy </t>
  </si>
  <si>
    <t xml:space="preserve">6 Lotissement les Bougainvilliers Villa no 2 </t>
  </si>
  <si>
    <t xml:space="preserve">ANTIBE Huguette </t>
  </si>
  <si>
    <t xml:space="preserve">19 avenue Léopold S. Senghor </t>
  </si>
  <si>
    <t xml:space="preserve">BANGO Hugues </t>
  </si>
  <si>
    <t xml:space="preserve">12 Honoré LOUPEC </t>
  </si>
  <si>
    <t xml:space="preserve">BILLON Charles </t>
  </si>
  <si>
    <t xml:space="preserve">07  Rue PARCOURI BALATA OUEST </t>
  </si>
  <si>
    <t xml:space="preserve">BRIEU Charles </t>
  </si>
  <si>
    <t xml:space="preserve">55 LOT. LES SARCELLES </t>
  </si>
  <si>
    <t xml:space="preserve">BRUNO Hector </t>
  </si>
  <si>
    <t xml:space="preserve">97360 MANA </t>
  </si>
  <si>
    <t xml:space="preserve">7 lotissement les colibris Route de Bourda </t>
  </si>
  <si>
    <t xml:space="preserve">CASTAGNET PHILIPPE </t>
  </si>
  <si>
    <t xml:space="preserve">CARREFOUR DE LA LEVEE Chemin MORTIN </t>
  </si>
  <si>
    <t xml:space="preserve">CASTRO Jean </t>
  </si>
  <si>
    <t xml:space="preserve">BAT. G1 -  2 G    Place de  L'EUROPE </t>
  </si>
  <si>
    <t xml:space="preserve">CHARLES Jacques </t>
  </si>
  <si>
    <t xml:space="preserve">17 allée des Mandolines </t>
  </si>
  <si>
    <t xml:space="preserve">CHARLES Alan </t>
  </si>
  <si>
    <t xml:space="preserve">Routes de plages </t>
  </si>
  <si>
    <t xml:space="preserve">CHONG WING Virgilie </t>
  </si>
  <si>
    <t xml:space="preserve">CIGAR Rosan </t>
  </si>
  <si>
    <t xml:space="preserve">97320 ST LAURENT DU MARONI </t>
  </si>
  <si>
    <t xml:space="preserve">16 rue Sapotille  BALATA EST </t>
  </si>
  <si>
    <t xml:space="preserve">COELHO BRITO Joniel </t>
  </si>
  <si>
    <t xml:space="preserve">  07  ILET MALOUIN </t>
  </si>
  <si>
    <t xml:space="preserve">DA COSTA Tony </t>
  </si>
  <si>
    <t xml:space="preserve">1296 Route de la MADELEINE B.P 6005 </t>
  </si>
  <si>
    <t xml:space="preserve">DAYDE Thierry </t>
  </si>
  <si>
    <t xml:space="preserve">Impasse Mariéma </t>
  </si>
  <si>
    <t xml:space="preserve">DOS SANTOS Tévado </t>
  </si>
  <si>
    <t xml:space="preserve">4 km route de Matoury </t>
  </si>
  <si>
    <t xml:space="preserve">FOING Eric </t>
  </si>
  <si>
    <t xml:space="preserve">32 FAUBOURG L'ABRI </t>
  </si>
  <si>
    <t xml:space="preserve">FRANCIS Jean-Pierre </t>
  </si>
  <si>
    <t xml:space="preserve">02 Rue ALILUWAI  AWALA </t>
  </si>
  <si>
    <t xml:space="preserve">GALIMA Daniel </t>
  </si>
  <si>
    <t xml:space="preserve">97319 AWALA YALIMAPO </t>
  </si>
  <si>
    <t xml:space="preserve">Bourg d'Awala </t>
  </si>
  <si>
    <t xml:space="preserve">GALIMA Arthur </t>
  </si>
  <si>
    <t xml:space="preserve">GALIMA Claude-Henri </t>
  </si>
  <si>
    <t xml:space="preserve">GALIMA Yannick </t>
  </si>
  <si>
    <t xml:space="preserve">26 rue Mère Thèrésa </t>
  </si>
  <si>
    <t xml:space="preserve">GALLE Christophe </t>
  </si>
  <si>
    <t xml:space="preserve">52 Rue Constant CHLORE </t>
  </si>
  <si>
    <t xml:space="preserve">GIBOUT Julien </t>
  </si>
  <si>
    <t xml:space="preserve">2 Auguste Boudinot Cité Thémire </t>
  </si>
  <si>
    <t xml:space="preserve">GONZAGUE Rosette </t>
  </si>
  <si>
    <t xml:space="preserve">GRIFVE Narcisse </t>
  </si>
  <si>
    <t xml:space="preserve">6 lotissement les Bourgainvilliers </t>
  </si>
  <si>
    <t xml:space="preserve">GRIFVE Grégory </t>
  </si>
  <si>
    <t xml:space="preserve">Benjamin Promotion </t>
  </si>
  <si>
    <t xml:space="preserve">87 avenue de la Liberté </t>
  </si>
  <si>
    <t xml:space="preserve">ILES Henri </t>
  </si>
  <si>
    <t xml:space="preserve">17 Allée des MANDOLINES </t>
  </si>
  <si>
    <t xml:space="preserve">JARLIT Christian </t>
  </si>
  <si>
    <t xml:space="preserve">JEAN-BAPTISTE Annie </t>
  </si>
  <si>
    <t xml:space="preserve">2 Allée Flamand Rose </t>
  </si>
  <si>
    <t xml:space="preserve">JEANNOT Thierry </t>
  </si>
  <si>
    <t xml:space="preserve">11 place Lindberg Concorde Rochambeau </t>
  </si>
  <si>
    <t xml:space="preserve">JEROME Armand </t>
  </si>
  <si>
    <t xml:space="preserve">77 bis rue de Padock </t>
  </si>
  <si>
    <t xml:space="preserve">KAYAMARE Arni-Paul </t>
  </si>
  <si>
    <t xml:space="preserve">KITTERIMOUTOU Florus </t>
  </si>
  <si>
    <t xml:space="preserve">LANOU Edmard </t>
  </si>
  <si>
    <t xml:space="preserve">Pk 13 Belle Terre Est </t>
  </si>
  <si>
    <t xml:space="preserve">LAPOINTE Coril </t>
  </si>
  <si>
    <t xml:space="preserve">327 lotissemnt Laguerre Cogneau-Lamirande </t>
  </si>
  <si>
    <t xml:space="preserve">LAVILLE Jean-Pierre </t>
  </si>
  <si>
    <t xml:space="preserve">LAVILLE Madalina </t>
  </si>
  <si>
    <t xml:space="preserve">Quartier La Serrure </t>
  </si>
  <si>
    <t xml:space="preserve">LEDOUX Damien </t>
  </si>
  <si>
    <t xml:space="preserve">26120 PEYRUS </t>
  </si>
  <si>
    <t xml:space="preserve">17 Allée des Mandolines </t>
  </si>
  <si>
    <t xml:space="preserve">LOUBIERES Stéphane </t>
  </si>
  <si>
    <t xml:space="preserve">LUMUOT Aurélie </t>
  </si>
  <si>
    <t xml:space="preserve">MATHIAS André </t>
  </si>
  <si>
    <t xml:space="preserve">Cadet Promotion </t>
  </si>
  <si>
    <t xml:space="preserve">La Pépinière de Zéphir  Bât. .A 10 rue Martin LUTHER KING </t>
  </si>
  <si>
    <t xml:space="preserve">21 Avenue Général de Gaulle </t>
  </si>
  <si>
    <t xml:space="preserve">1 avenue St Exupery </t>
  </si>
  <si>
    <t xml:space="preserve">4 Allée de l'AURORE </t>
  </si>
  <si>
    <t xml:space="preserve">11 Bis Résidence  VIDAL </t>
  </si>
  <si>
    <t xml:space="preserve">56 Avenue PASTEUR "Les CHATONS" B I </t>
  </si>
  <si>
    <t xml:space="preserve">07 Lotissement LES TOUCANS </t>
  </si>
  <si>
    <t xml:space="preserve">8 Rue  Marius LAFRONTIERE </t>
  </si>
  <si>
    <t xml:space="preserve">286   Ames Claires Impasse des bougainvilliers </t>
  </si>
  <si>
    <t xml:space="preserve">Rue VICTOR CEIDE  BAT. II - APPT. 1 </t>
  </si>
  <si>
    <t xml:space="preserve">Pk 10 route de Rémire </t>
  </si>
  <si>
    <t xml:space="preserve">Pk 8.5 route de REMIRE VILLA No 5 </t>
  </si>
  <si>
    <t xml:space="preserve">Javouhey </t>
  </si>
  <si>
    <t xml:space="preserve">14  C Résidence SUZINI </t>
  </si>
  <si>
    <t xml:space="preserve">MATHIAS Axel </t>
  </si>
  <si>
    <t xml:space="preserve">MICIELI Mylène </t>
  </si>
  <si>
    <t xml:space="preserve">MIMPHIR PHILIPPE </t>
  </si>
  <si>
    <t xml:space="preserve">MONROSE Steeve </t>
  </si>
  <si>
    <t xml:space="preserve">MONTGENIE ERIC </t>
  </si>
  <si>
    <t xml:space="preserve">MORELON Marie-Claude </t>
  </si>
  <si>
    <t xml:space="preserve">MOUNSAMY Franck </t>
  </si>
  <si>
    <t xml:space="preserve">NABO Vermont </t>
  </si>
  <si>
    <t xml:space="preserve">NAVY Guy </t>
  </si>
  <si>
    <t xml:space="preserve">OZIER Marie-louise </t>
  </si>
  <si>
    <t xml:space="preserve">PRIMEROSE Serge </t>
  </si>
  <si>
    <t xml:space="preserve">RAKOTOVAZAHA Ruchet Jonah </t>
  </si>
  <si>
    <t xml:space="preserve">SAINT-LOUIS André </t>
  </si>
  <si>
    <t xml:space="preserve">THAKOER Soesielawatie </t>
  </si>
  <si>
    <t xml:space="preserve">TI-JOSEPH Edmond </t>
  </si>
  <si>
    <t xml:space="preserve">TIREAU Daniel </t>
  </si>
  <si>
    <t xml:space="preserve">VANG Simon </t>
  </si>
  <si>
    <t xml:space="preserve">VILLAGEOIS Alain </t>
  </si>
  <si>
    <t>Senior Promotion</t>
  </si>
  <si>
    <t>Lotissement les BALISIERS</t>
  </si>
  <si>
    <t xml:space="preserve">PREVERAUD DE SONNEVI  </t>
  </si>
  <si>
    <t>Rés. APOUNOU Bât GERANIUM Porte 136</t>
  </si>
  <si>
    <t xml:space="preserve">100 Cité des Manguiers Rue des ZAGRINETTES </t>
  </si>
  <si>
    <t>713 Lotissement COPAYA Bâtiment  B</t>
  </si>
  <si>
    <t xml:space="preserve">10 rue Martin Luther King </t>
  </si>
  <si>
    <t>la pépinière de zéphit bât A</t>
  </si>
  <si>
    <t xml:space="preserve">H/F </t>
  </si>
  <si>
    <t xml:space="preserve">Honneur </t>
  </si>
  <si>
    <t xml:space="preserve">Elite </t>
  </si>
  <si>
    <t>Promotion</t>
  </si>
  <si>
    <t>5 rue Louise ORSINI Résidence LES PICOLETTES</t>
  </si>
  <si>
    <t xml:space="preserve">LA RHUMERIE 11 rue cœur de chauffe </t>
  </si>
  <si>
    <t>4 C Rue des ATIPAS Résidence St-Martin</t>
  </si>
  <si>
    <t xml:space="preserve">327 Lotissement Laguerre Cogneau lamirande </t>
  </si>
  <si>
    <t>G</t>
  </si>
  <si>
    <t>P</t>
  </si>
  <si>
    <t>MATOURY</t>
  </si>
  <si>
    <t>MANA</t>
  </si>
  <si>
    <t>ASC GELDAR</t>
  </si>
  <si>
    <t>CLASSEMENT LAG 2012 - TRIPLETTES SENIORS MASCULINS</t>
  </si>
  <si>
    <t>COMACH</t>
  </si>
  <si>
    <t>BMC</t>
  </si>
  <si>
    <t>VANG Simon                                                       YA YA                                                               VA KOUA</t>
  </si>
  <si>
    <t>FENUAFANOTE Kapeliele                  CRITON Jean-Claude                                DIAKOK Thierry</t>
  </si>
  <si>
    <t>CIGAR Rosan                                                  MONROSE Steeve                                  HALAGAHU Steeve</t>
  </si>
  <si>
    <t>COUPAN Gary                                                 PRIMEOSE David                                   LAPOINTE Coril</t>
  </si>
  <si>
    <t xml:space="preserve">FAUBERT Olivier                                        ASTIEN Jean-Michel                                     PHILIP Patrick         </t>
  </si>
  <si>
    <t>LOUIS Francois                                             CHARLES Gilles                                                 JEAN-JACQUES Elvis</t>
  </si>
  <si>
    <t>MOUROUVIN Médéric                              DA COSTA Tony                                            GALLE Christophe</t>
  </si>
  <si>
    <t>BAIJNAUTH Alex                                        YA-SAI-PO Jean                                            SIONG YIMENG Philippe</t>
  </si>
  <si>
    <t>SAINT-JULIEN Gabriel                   ALPHONSE Eric                                          LETRAIT Claude</t>
  </si>
  <si>
    <t>CHARLES Alan                                              JARLIT Christian                                           GALIMA Daniel</t>
  </si>
  <si>
    <t>GIBOUT Julien                                       CHARLES Jacques                                      CHARLES Arnaud</t>
  </si>
  <si>
    <t>TRES Guillaume                                          MATHIAS André                                         GRIFVE Narcisse</t>
  </si>
  <si>
    <t>MONTGENIE Eric                                     JEROME Armand                                       CASIMIRIUS Eric</t>
  </si>
  <si>
    <t>DERBY Nöel                                                 CYRILLE Serge                                            BRUNO Hector</t>
  </si>
  <si>
    <t xml:space="preserve">AUBERT Raymond                                   BOLDEWYN Purcy- John                       BEAUFORT Eric </t>
  </si>
  <si>
    <t>GALIMA Arthur                                       GALIMA Yannick                                         GALIMA claude-Henri</t>
  </si>
  <si>
    <t>CHARI Joel                                                  CARIEN TEDDY                                         HORTH Sando</t>
  </si>
  <si>
    <t>LENEUVE Jean-Pierre                              GOLITIN Edmard                                          AYANNE Serge</t>
  </si>
  <si>
    <t>DUTON Roger                                            GAZON Gabriel                                       LOUISIN Raphael</t>
  </si>
  <si>
    <t>ARNETON Roméo                                     LEVEILLE Laurent                                   ROUMILLAC Raymond</t>
  </si>
  <si>
    <t>AMARANTHE Antoine                    CAUMARTIN Alexandre                     BANNIS Henrio</t>
  </si>
  <si>
    <t>ANTOINETTE Sylvère                            COUMBA Antoine                                   DECHAMP Patrick</t>
  </si>
  <si>
    <t>JACQUET Franck                         ANTOINETTE Gustave                              DUFAIL Christian</t>
  </si>
  <si>
    <t>MARI Stéphane                                  BATTISTELLI Yohann                               MOLINIER René</t>
  </si>
  <si>
    <t>DIAGNE Alexandre                          BEAUFORT Marcel                                BANGO Hugues</t>
  </si>
  <si>
    <t>DOS SANTOS Tévado                         PLACIDE Maurice                                 BRIEU Charles</t>
  </si>
  <si>
    <t>PREVERAUD de SONNEVILLE Giovan. JEANNOT Thierry         ROKOTOVAZAHA   Ruchet</t>
  </si>
  <si>
    <t>QUALIFICATION ANTILLES GUYANE - 1ère JOURNEE - BFR - 13/11/11</t>
  </si>
  <si>
    <t>QUALIFICATION ANTILLES GUYANE - 2ème JOURNEE - BMC - 20/11/11</t>
  </si>
  <si>
    <t>QUALIFICATION ANTILLES GUYANE - 4ème JOURNEE - CEPM - 04/12/11</t>
  </si>
  <si>
    <t>QUALIFICATION ANTILLES GUYANE - 3ème JOURNEE - ASC GELDAR - 27/11/11</t>
  </si>
  <si>
    <t>PREVERAUD de SONNEVILLE Giovan.   JEANNOT Thierry                              ROKOTOVAZAHA   Ruchet</t>
  </si>
  <si>
    <t>CLASSEMENT - QUALIFICATION ANTILLES GUYANE</t>
  </si>
  <si>
    <t>CLASSEMENT LAG 2012 - TRIPLETTES FEMININES MASCULINS</t>
  </si>
  <si>
    <t>CLASSEMENT LAG 2012 - TRIPLETTES VETRANS MASCULINS</t>
  </si>
  <si>
    <t>CLASSEMENT LAG 2012 - TRIPLETTES SENIORS FEMININES</t>
  </si>
  <si>
    <t>CLASSEMENT LAG 2012 - TRIPLETTES VETREANS</t>
  </si>
  <si>
    <t>CEPM</t>
  </si>
  <si>
    <t>USS</t>
  </si>
  <si>
    <t>MICIELI</t>
  </si>
  <si>
    <t>HUNTE</t>
  </si>
  <si>
    <t>MORELON</t>
  </si>
  <si>
    <t>TOM</t>
  </si>
  <si>
    <t>PALTON</t>
  </si>
  <si>
    <t>PAVILLA  Max</t>
  </si>
  <si>
    <t>AGRICOLE Florimond</t>
  </si>
  <si>
    <t>DALBINOE Daniel</t>
  </si>
  <si>
    <t>FULCONIS Guillaume</t>
  </si>
  <si>
    <t>REMION Domil</t>
  </si>
  <si>
    <t>VANG YI Leng                                                 YA Kalou                                                          CHA Ricardo</t>
  </si>
  <si>
    <t>S.S.S.L</t>
  </si>
  <si>
    <t>BLANCHARD Gilbert                               COTTRELL Guy                                           DAVY Jean-Francois</t>
  </si>
  <si>
    <t xml:space="preserve">CHARLES Jacques                                      CHARLES Arnaud                                CHARLES Gaston                              GIBOUT Julien                                       </t>
  </si>
  <si>
    <t>LAPLANCHE</t>
  </si>
  <si>
    <t>BERTHELOT PAtrick                               SALOMON Radjy                                        KAYAMARE Maurice</t>
  </si>
  <si>
    <t>DONATIEN</t>
  </si>
  <si>
    <t>RECAP - J3 - QUALIFICATION ANTILLES GUYANE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</si>
</sst>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14" fontId="0" fillId="0" borderId="2" xfId="0" applyNumberFormat="1" applyBorder="1" applyAlignment="1">
      <alignment vertical="center"/>
    </xf>
    <xf numFmtId="14" fontId="1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3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6" fillId="0" borderId="0" xfId="0" applyFont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B4" sqref="B4:H34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235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294</v>
      </c>
      <c r="B2" s="70"/>
      <c r="C2" s="70"/>
      <c r="D2" s="70"/>
      <c r="E2" s="70"/>
      <c r="F2" s="70"/>
      <c r="G2" s="70"/>
      <c r="H2" s="70"/>
    </row>
    <row r="4" spans="1:8" x14ac:dyDescent="0.25">
      <c r="A4" s="54" t="s">
        <v>6</v>
      </c>
      <c r="B4" s="69" t="s">
        <v>0</v>
      </c>
      <c r="C4" s="69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ht="45" x14ac:dyDescent="0.25">
      <c r="A5" s="54">
        <v>1</v>
      </c>
      <c r="B5" s="2" t="s">
        <v>249</v>
      </c>
      <c r="C5" s="69" t="s">
        <v>9</v>
      </c>
      <c r="D5" s="55">
        <v>410</v>
      </c>
      <c r="E5" s="69">
        <v>3</v>
      </c>
      <c r="F5" s="69">
        <v>13</v>
      </c>
      <c r="G5" s="69">
        <v>2</v>
      </c>
      <c r="H5" s="69">
        <v>110</v>
      </c>
    </row>
    <row r="6" spans="1:8" ht="45" x14ac:dyDescent="0.25">
      <c r="A6" s="54">
        <v>2</v>
      </c>
      <c r="B6" s="47" t="s">
        <v>247</v>
      </c>
      <c r="C6" s="69" t="s">
        <v>8</v>
      </c>
      <c r="D6" s="55">
        <v>410</v>
      </c>
      <c r="E6" s="69">
        <v>3</v>
      </c>
      <c r="F6" s="69">
        <v>13</v>
      </c>
      <c r="G6" s="69">
        <v>4</v>
      </c>
      <c r="H6" s="69">
        <v>41</v>
      </c>
    </row>
    <row r="7" spans="1:8" ht="45" x14ac:dyDescent="0.25">
      <c r="A7" s="54">
        <v>3</v>
      </c>
      <c r="B7" s="47" t="s">
        <v>241</v>
      </c>
      <c r="C7" s="69" t="s">
        <v>8</v>
      </c>
      <c r="D7" s="55">
        <v>400</v>
      </c>
      <c r="E7" s="69">
        <v>3</v>
      </c>
      <c r="F7" s="69">
        <v>11</v>
      </c>
      <c r="G7" s="69">
        <v>4</v>
      </c>
      <c r="H7" s="69">
        <v>62</v>
      </c>
    </row>
    <row r="8" spans="1:8" ht="45" customHeight="1" x14ac:dyDescent="0.25">
      <c r="A8" s="54">
        <v>4</v>
      </c>
      <c r="B8" s="47" t="s">
        <v>242</v>
      </c>
      <c r="C8" s="69" t="s">
        <v>8</v>
      </c>
      <c r="D8" s="55">
        <v>385</v>
      </c>
      <c r="E8" s="69">
        <v>3</v>
      </c>
      <c r="F8" s="69">
        <v>8</v>
      </c>
      <c r="G8" s="69">
        <v>5</v>
      </c>
      <c r="H8" s="69">
        <v>38</v>
      </c>
    </row>
    <row r="9" spans="1:8" ht="45" x14ac:dyDescent="0.25">
      <c r="A9" s="54">
        <v>5</v>
      </c>
      <c r="B9" s="47" t="s">
        <v>250</v>
      </c>
      <c r="C9" s="69" t="s">
        <v>9</v>
      </c>
      <c r="D9" s="55">
        <v>385</v>
      </c>
      <c r="E9" s="69">
        <v>3</v>
      </c>
      <c r="F9" s="69">
        <v>8</v>
      </c>
      <c r="G9" s="69">
        <v>3</v>
      </c>
      <c r="H9" s="69">
        <v>36</v>
      </c>
    </row>
    <row r="10" spans="1:8" ht="45" x14ac:dyDescent="0.25">
      <c r="A10" s="54">
        <v>6</v>
      </c>
      <c r="B10" s="47" t="s">
        <v>262</v>
      </c>
      <c r="C10" s="69" t="s">
        <v>9</v>
      </c>
      <c r="D10" s="55">
        <v>380</v>
      </c>
      <c r="E10" s="69">
        <v>3</v>
      </c>
      <c r="F10" s="69">
        <v>10</v>
      </c>
      <c r="G10" s="69">
        <v>3</v>
      </c>
      <c r="H10" s="69">
        <v>66</v>
      </c>
    </row>
    <row r="11" spans="1:8" ht="45" x14ac:dyDescent="0.25">
      <c r="A11" s="54">
        <v>7</v>
      </c>
      <c r="B11" s="47" t="s">
        <v>245</v>
      </c>
      <c r="C11" s="69" t="s">
        <v>8</v>
      </c>
      <c r="D11" s="55">
        <v>375</v>
      </c>
      <c r="E11" s="69">
        <v>3</v>
      </c>
      <c r="F11" s="69">
        <v>9</v>
      </c>
      <c r="G11" s="69">
        <v>4</v>
      </c>
      <c r="H11" s="69">
        <v>46</v>
      </c>
    </row>
    <row r="12" spans="1:8" ht="45" x14ac:dyDescent="0.25">
      <c r="A12" s="54">
        <v>8</v>
      </c>
      <c r="B12" s="47" t="s">
        <v>253</v>
      </c>
      <c r="C12" s="69" t="s">
        <v>233</v>
      </c>
      <c r="D12" s="55">
        <v>375</v>
      </c>
      <c r="E12" s="69">
        <v>3</v>
      </c>
      <c r="F12" s="69">
        <v>6</v>
      </c>
      <c r="G12" s="69">
        <v>6</v>
      </c>
      <c r="H12" s="69">
        <v>-3</v>
      </c>
    </row>
    <row r="13" spans="1:8" ht="45" x14ac:dyDescent="0.25">
      <c r="A13" s="54">
        <v>9</v>
      </c>
      <c r="B13" s="47" t="s">
        <v>255</v>
      </c>
      <c r="C13" s="69" t="s">
        <v>232</v>
      </c>
      <c r="D13" s="55">
        <v>365</v>
      </c>
      <c r="E13" s="69">
        <v>3</v>
      </c>
      <c r="F13" s="69">
        <v>6</v>
      </c>
      <c r="G13" s="69">
        <v>6</v>
      </c>
      <c r="H13" s="69">
        <v>-1</v>
      </c>
    </row>
    <row r="14" spans="1:8" ht="45" x14ac:dyDescent="0.25">
      <c r="A14" s="54">
        <v>10</v>
      </c>
      <c r="B14" s="47" t="s">
        <v>238</v>
      </c>
      <c r="C14" s="69" t="s">
        <v>236</v>
      </c>
      <c r="D14" s="55">
        <v>365</v>
      </c>
      <c r="E14" s="69">
        <v>3</v>
      </c>
      <c r="F14" s="69">
        <v>6</v>
      </c>
      <c r="G14" s="69">
        <v>6</v>
      </c>
      <c r="H14" s="69">
        <v>-7</v>
      </c>
    </row>
    <row r="15" spans="1:8" ht="45" x14ac:dyDescent="0.25">
      <c r="A15" s="54">
        <v>11</v>
      </c>
      <c r="B15" s="47" t="s">
        <v>244</v>
      </c>
      <c r="C15" s="69" t="s">
        <v>8</v>
      </c>
      <c r="D15" s="55">
        <v>360</v>
      </c>
      <c r="E15" s="69">
        <v>3</v>
      </c>
      <c r="F15" s="69">
        <v>6</v>
      </c>
      <c r="G15" s="69">
        <v>5</v>
      </c>
      <c r="H15" s="69">
        <v>4</v>
      </c>
    </row>
    <row r="16" spans="1:8" ht="45" x14ac:dyDescent="0.25">
      <c r="A16" s="54">
        <v>12</v>
      </c>
      <c r="B16" s="2" t="s">
        <v>254</v>
      </c>
      <c r="C16" s="69" t="s">
        <v>232</v>
      </c>
      <c r="D16" s="55">
        <v>355</v>
      </c>
      <c r="E16" s="69">
        <v>3</v>
      </c>
      <c r="F16" s="69">
        <v>5</v>
      </c>
      <c r="G16" s="69">
        <v>5</v>
      </c>
      <c r="H16" s="69">
        <v>-1</v>
      </c>
    </row>
    <row r="17" spans="1:8" ht="45" x14ac:dyDescent="0.25">
      <c r="A17" s="54">
        <v>13</v>
      </c>
      <c r="B17" s="47" t="s">
        <v>263</v>
      </c>
      <c r="C17" s="69" t="s">
        <v>9</v>
      </c>
      <c r="D17" s="55">
        <v>355</v>
      </c>
      <c r="E17" s="69">
        <v>3</v>
      </c>
      <c r="F17" s="69">
        <v>5</v>
      </c>
      <c r="G17" s="69">
        <v>4</v>
      </c>
      <c r="H17" s="69">
        <v>-2</v>
      </c>
    </row>
    <row r="18" spans="1:8" ht="45" x14ac:dyDescent="0.25">
      <c r="A18" s="54">
        <v>14</v>
      </c>
      <c r="B18" s="47" t="s">
        <v>269</v>
      </c>
      <c r="C18" s="69" t="s">
        <v>9</v>
      </c>
      <c r="D18" s="55">
        <v>355</v>
      </c>
      <c r="E18" s="69">
        <v>3</v>
      </c>
      <c r="F18" s="69">
        <v>5</v>
      </c>
      <c r="G18" s="69">
        <v>6</v>
      </c>
      <c r="H18" s="69">
        <v>-3</v>
      </c>
    </row>
    <row r="19" spans="1:8" ht="45" x14ac:dyDescent="0.25">
      <c r="A19" s="54">
        <v>15</v>
      </c>
      <c r="B19" s="47" t="s">
        <v>252</v>
      </c>
      <c r="C19" s="69" t="s">
        <v>233</v>
      </c>
      <c r="D19" s="55">
        <v>350</v>
      </c>
      <c r="E19" s="69">
        <v>3</v>
      </c>
      <c r="F19" s="69">
        <v>4</v>
      </c>
      <c r="G19" s="69">
        <v>5</v>
      </c>
      <c r="H19" s="69">
        <v>-6</v>
      </c>
    </row>
    <row r="20" spans="1:8" ht="45" x14ac:dyDescent="0.25">
      <c r="A20" s="54">
        <v>16</v>
      </c>
      <c r="B20" s="47" t="s">
        <v>243</v>
      </c>
      <c r="C20" s="69" t="s">
        <v>8</v>
      </c>
      <c r="D20" s="55">
        <v>340</v>
      </c>
      <c r="E20" s="69">
        <v>3</v>
      </c>
      <c r="F20" s="69">
        <v>5</v>
      </c>
      <c r="G20" s="69">
        <v>6</v>
      </c>
      <c r="H20" s="69">
        <v>-2</v>
      </c>
    </row>
    <row r="21" spans="1:8" ht="45" x14ac:dyDescent="0.25">
      <c r="A21" s="54">
        <v>17</v>
      </c>
      <c r="B21" s="47" t="s">
        <v>256</v>
      </c>
      <c r="C21" s="69" t="s">
        <v>232</v>
      </c>
      <c r="D21" s="55">
        <v>335</v>
      </c>
      <c r="E21" s="69">
        <v>3</v>
      </c>
      <c r="F21" s="69">
        <v>4</v>
      </c>
      <c r="G21" s="69">
        <v>6</v>
      </c>
      <c r="H21" s="69">
        <v>2</v>
      </c>
    </row>
    <row r="22" spans="1:8" ht="45" x14ac:dyDescent="0.25">
      <c r="A22" s="54">
        <v>18</v>
      </c>
      <c r="B22" s="47" t="s">
        <v>246</v>
      </c>
      <c r="C22" s="69" t="s">
        <v>8</v>
      </c>
      <c r="D22" s="55">
        <v>335</v>
      </c>
      <c r="E22" s="69">
        <v>3</v>
      </c>
      <c r="F22" s="69">
        <v>4</v>
      </c>
      <c r="G22" s="69">
        <v>6</v>
      </c>
      <c r="H22" s="69">
        <v>-12</v>
      </c>
    </row>
    <row r="23" spans="1:8" ht="45" x14ac:dyDescent="0.25">
      <c r="A23" s="54">
        <v>19</v>
      </c>
      <c r="B23" s="47" t="s">
        <v>259</v>
      </c>
      <c r="C23" s="69" t="s">
        <v>10</v>
      </c>
      <c r="D23" s="55">
        <v>330</v>
      </c>
      <c r="E23" s="69">
        <v>3</v>
      </c>
      <c r="F23" s="69">
        <v>3</v>
      </c>
      <c r="G23" s="69">
        <v>5</v>
      </c>
      <c r="H23" s="69">
        <v>-12</v>
      </c>
    </row>
    <row r="24" spans="1:8" ht="45" x14ac:dyDescent="0.25">
      <c r="A24" s="54">
        <v>20</v>
      </c>
      <c r="B24" s="47" t="s">
        <v>261</v>
      </c>
      <c r="C24" s="69" t="s">
        <v>234</v>
      </c>
      <c r="D24" s="55">
        <v>330</v>
      </c>
      <c r="E24" s="69">
        <v>3</v>
      </c>
      <c r="F24" s="69">
        <v>3</v>
      </c>
      <c r="G24" s="69">
        <v>6</v>
      </c>
      <c r="H24" s="69">
        <v>-38</v>
      </c>
    </row>
    <row r="25" spans="1:8" ht="45" x14ac:dyDescent="0.25">
      <c r="A25" s="54">
        <v>21</v>
      </c>
      <c r="B25" s="47" t="s">
        <v>260</v>
      </c>
      <c r="C25" s="69" t="s">
        <v>10</v>
      </c>
      <c r="D25" s="55">
        <v>330</v>
      </c>
      <c r="E25" s="69">
        <v>3</v>
      </c>
      <c r="F25" s="69">
        <v>0</v>
      </c>
      <c r="G25" s="69">
        <v>6</v>
      </c>
      <c r="H25" s="69">
        <v>-49</v>
      </c>
    </row>
    <row r="26" spans="1:8" ht="60" x14ac:dyDescent="0.25">
      <c r="A26" s="54">
        <v>22</v>
      </c>
      <c r="B26" s="47" t="s">
        <v>290</v>
      </c>
      <c r="C26" s="69" t="s">
        <v>234</v>
      </c>
      <c r="D26" s="55">
        <v>315</v>
      </c>
      <c r="E26" s="69">
        <v>3</v>
      </c>
      <c r="F26" s="69">
        <v>3</v>
      </c>
      <c r="G26" s="69">
        <v>6</v>
      </c>
      <c r="H26" s="69">
        <v>0</v>
      </c>
    </row>
    <row r="27" spans="1:8" ht="45" x14ac:dyDescent="0.25">
      <c r="A27" s="54">
        <v>23</v>
      </c>
      <c r="B27" s="47" t="s">
        <v>258</v>
      </c>
      <c r="C27" s="69" t="s">
        <v>10</v>
      </c>
      <c r="D27" s="55">
        <v>310</v>
      </c>
      <c r="E27" s="69">
        <v>3</v>
      </c>
      <c r="F27" s="69">
        <v>2</v>
      </c>
      <c r="G27" s="69">
        <v>6</v>
      </c>
      <c r="H27" s="69">
        <v>-14</v>
      </c>
    </row>
    <row r="28" spans="1:8" ht="45" x14ac:dyDescent="0.25">
      <c r="A28" s="54">
        <v>24</v>
      </c>
      <c r="B28" s="47" t="s">
        <v>287</v>
      </c>
      <c r="C28" s="69" t="s">
        <v>236</v>
      </c>
      <c r="D28" s="55">
        <v>230</v>
      </c>
      <c r="E28" s="69">
        <v>2</v>
      </c>
      <c r="F28" s="69">
        <v>6</v>
      </c>
      <c r="G28" s="69">
        <v>3</v>
      </c>
      <c r="H28" s="69">
        <v>33</v>
      </c>
    </row>
    <row r="29" spans="1:8" ht="45" x14ac:dyDescent="0.25">
      <c r="A29" s="54">
        <v>25</v>
      </c>
      <c r="B29" s="2" t="s">
        <v>240</v>
      </c>
      <c r="C29" s="69" t="s">
        <v>237</v>
      </c>
      <c r="D29" s="55">
        <v>230</v>
      </c>
      <c r="E29" s="69">
        <v>2</v>
      </c>
      <c r="F29" s="69">
        <v>3</v>
      </c>
      <c r="G29" s="69">
        <v>3</v>
      </c>
      <c r="H29" s="69">
        <v>-4</v>
      </c>
    </row>
    <row r="30" spans="1:8" ht="51" customHeight="1" x14ac:dyDescent="0.25">
      <c r="A30" s="54">
        <v>26</v>
      </c>
      <c r="B30" s="2" t="s">
        <v>239</v>
      </c>
      <c r="C30" s="69" t="s">
        <v>237</v>
      </c>
      <c r="D30" s="55">
        <v>210</v>
      </c>
      <c r="E30" s="69">
        <v>2</v>
      </c>
      <c r="F30" s="69">
        <v>2</v>
      </c>
      <c r="G30" s="69">
        <v>4</v>
      </c>
      <c r="H30" s="69">
        <v>-12</v>
      </c>
    </row>
    <row r="31" spans="1:8" ht="45" x14ac:dyDescent="0.25">
      <c r="A31" s="54">
        <v>27</v>
      </c>
      <c r="B31" s="47" t="s">
        <v>257</v>
      </c>
      <c r="C31" s="69" t="s">
        <v>232</v>
      </c>
      <c r="D31" s="55">
        <v>205</v>
      </c>
      <c r="E31" s="69">
        <v>2</v>
      </c>
      <c r="F31" s="69">
        <v>1</v>
      </c>
      <c r="G31" s="69">
        <v>4</v>
      </c>
      <c r="H31" s="69">
        <v>-34</v>
      </c>
    </row>
    <row r="32" spans="1:8" ht="45" x14ac:dyDescent="0.25">
      <c r="A32" s="46">
        <v>28</v>
      </c>
      <c r="B32" s="47" t="s">
        <v>251</v>
      </c>
      <c r="C32" s="69" t="s">
        <v>233</v>
      </c>
      <c r="D32" s="55">
        <v>200</v>
      </c>
      <c r="E32" s="69">
        <v>2</v>
      </c>
      <c r="F32" s="69">
        <v>0</v>
      </c>
      <c r="G32" s="69">
        <v>4</v>
      </c>
      <c r="H32" s="69">
        <v>-35</v>
      </c>
    </row>
    <row r="33" spans="1:8" ht="45" x14ac:dyDescent="0.25">
      <c r="A33" s="46">
        <v>29</v>
      </c>
      <c r="B33" s="47" t="s">
        <v>292</v>
      </c>
      <c r="C33" s="69" t="s">
        <v>288</v>
      </c>
      <c r="D33" s="55">
        <v>200</v>
      </c>
      <c r="E33" s="69">
        <v>2</v>
      </c>
      <c r="F33" s="69">
        <v>0</v>
      </c>
      <c r="G33" s="69">
        <v>4</v>
      </c>
      <c r="H33" s="69">
        <v>-38</v>
      </c>
    </row>
    <row r="34" spans="1:8" ht="45" x14ac:dyDescent="0.25">
      <c r="A34" s="46">
        <v>30</v>
      </c>
      <c r="B34" s="47" t="s">
        <v>289</v>
      </c>
      <c r="C34" s="69" t="s">
        <v>288</v>
      </c>
      <c r="D34" s="55">
        <v>100</v>
      </c>
      <c r="E34" s="69">
        <v>1</v>
      </c>
      <c r="F34" s="69">
        <v>0</v>
      </c>
      <c r="G34" s="69">
        <v>2</v>
      </c>
      <c r="H34" s="69">
        <v>-16</v>
      </c>
    </row>
  </sheetData>
  <sortState ref="B5:H34">
    <sortCondition descending="1" ref="D5:D34"/>
    <sortCondition descending="1" ref="E5:E34"/>
    <sortCondition descending="1" ref="F5:F34"/>
    <sortCondition descending="1" ref="H5:H34"/>
    <sortCondition ref="G5:G34"/>
  </sortState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D7" sqref="D7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277</v>
      </c>
      <c r="C5" s="57" t="s">
        <v>9</v>
      </c>
      <c r="D5" s="54">
        <f>100+35</f>
        <v>135</v>
      </c>
      <c r="E5" s="54">
        <v>1</v>
      </c>
      <c r="F5" s="54">
        <v>2</v>
      </c>
      <c r="G5" s="54">
        <v>2</v>
      </c>
      <c r="H5" s="54">
        <f>(I5+K5+M5+O5+Q5+S5+U5)-(J5+L5+N5+P5+R5+T5+V5)</f>
        <v>-5</v>
      </c>
      <c r="I5" s="67">
        <v>13</v>
      </c>
      <c r="J5" s="68">
        <v>10</v>
      </c>
      <c r="K5" s="67">
        <v>6</v>
      </c>
      <c r="L5" s="68">
        <v>13</v>
      </c>
      <c r="M5" s="67">
        <v>13</v>
      </c>
      <c r="N5" s="68">
        <v>10</v>
      </c>
      <c r="O5" s="67">
        <v>9</v>
      </c>
      <c r="P5" s="68">
        <v>13</v>
      </c>
      <c r="Q5" s="67">
        <v>0</v>
      </c>
      <c r="R5" s="68">
        <v>0</v>
      </c>
      <c r="S5" s="67">
        <v>0</v>
      </c>
      <c r="T5" s="68">
        <v>0</v>
      </c>
      <c r="U5" s="67"/>
      <c r="V5" s="68"/>
    </row>
    <row r="6" spans="1:22" x14ac:dyDescent="0.25">
      <c r="A6" s="54">
        <v>2</v>
      </c>
      <c r="B6" s="2" t="s">
        <v>278</v>
      </c>
      <c r="C6" s="57" t="s">
        <v>8</v>
      </c>
      <c r="D6" s="69">
        <f>100+5</f>
        <v>105</v>
      </c>
      <c r="E6" s="69">
        <v>1</v>
      </c>
      <c r="F6" s="54">
        <v>1</v>
      </c>
      <c r="G6" s="54">
        <v>2</v>
      </c>
      <c r="H6" s="54">
        <f>(I6+K6+M6+O6+Q6+S6+U6)-(J6+L6+N6+P6+R6+T6+V6)</f>
        <v>-4</v>
      </c>
      <c r="I6" s="61">
        <v>10</v>
      </c>
      <c r="J6" s="51">
        <v>13</v>
      </c>
      <c r="K6" s="61">
        <v>13</v>
      </c>
      <c r="L6" s="51">
        <v>11</v>
      </c>
      <c r="M6" s="61">
        <v>10</v>
      </c>
      <c r="N6" s="51">
        <v>13</v>
      </c>
      <c r="O6" s="61">
        <v>0</v>
      </c>
      <c r="P6" s="51">
        <v>0</v>
      </c>
      <c r="Q6" s="61">
        <v>0</v>
      </c>
      <c r="R6" s="51">
        <v>0</v>
      </c>
      <c r="S6" s="61"/>
      <c r="T6" s="51"/>
      <c r="U6" s="61"/>
      <c r="V6" s="51"/>
    </row>
    <row r="7" spans="1:22" x14ac:dyDescent="0.25">
      <c r="A7" s="54">
        <v>3</v>
      </c>
      <c r="B7" s="2" t="s">
        <v>293</v>
      </c>
      <c r="C7" s="57" t="s">
        <v>275</v>
      </c>
      <c r="D7" s="69">
        <f>100+40</f>
        <v>140</v>
      </c>
      <c r="E7" s="69">
        <v>1</v>
      </c>
      <c r="F7" s="54">
        <v>3</v>
      </c>
      <c r="G7" s="54">
        <v>1</v>
      </c>
      <c r="H7" s="57">
        <f t="shared" ref="H7:H9" si="0">(I7+K7+M7+O7+Q7+S7+U7)-(J7+L7+N7+P7+R7+T7+V7)</f>
        <v>14</v>
      </c>
      <c r="I7" s="61">
        <v>13</v>
      </c>
      <c r="J7" s="51">
        <v>7</v>
      </c>
      <c r="K7" s="61">
        <v>13</v>
      </c>
      <c r="L7" s="51">
        <v>6</v>
      </c>
      <c r="M7" s="61">
        <v>13</v>
      </c>
      <c r="N7" s="51">
        <v>9</v>
      </c>
      <c r="O7" s="61">
        <v>10</v>
      </c>
      <c r="P7" s="51">
        <v>13</v>
      </c>
      <c r="Q7" s="61"/>
      <c r="R7" s="51"/>
      <c r="S7" s="61"/>
      <c r="T7" s="51"/>
      <c r="U7" s="61"/>
      <c r="V7" s="51"/>
    </row>
    <row r="8" spans="1:22" x14ac:dyDescent="0.25">
      <c r="A8" s="54">
        <v>4</v>
      </c>
      <c r="B8" s="47" t="s">
        <v>279</v>
      </c>
      <c r="C8" s="57" t="s">
        <v>9</v>
      </c>
      <c r="D8" s="69">
        <f>100+0</f>
        <v>100</v>
      </c>
      <c r="E8" s="69">
        <v>1</v>
      </c>
      <c r="F8" s="54">
        <v>0</v>
      </c>
      <c r="G8" s="54">
        <v>2</v>
      </c>
      <c r="H8" s="57">
        <f t="shared" si="0"/>
        <v>-8</v>
      </c>
      <c r="I8" s="61">
        <v>7</v>
      </c>
      <c r="J8" s="51">
        <v>13</v>
      </c>
      <c r="K8" s="61">
        <v>11</v>
      </c>
      <c r="L8" s="51">
        <v>13</v>
      </c>
      <c r="M8" s="61">
        <v>0</v>
      </c>
      <c r="N8" s="51">
        <v>0</v>
      </c>
      <c r="O8" s="61">
        <v>0</v>
      </c>
      <c r="P8" s="51">
        <v>0</v>
      </c>
      <c r="Q8" s="61"/>
      <c r="R8" s="51"/>
      <c r="S8" s="61"/>
      <c r="T8" s="51"/>
      <c r="U8" s="61"/>
      <c r="V8" s="51"/>
    </row>
    <row r="9" spans="1:22" x14ac:dyDescent="0.25">
      <c r="A9" s="54">
        <v>5</v>
      </c>
      <c r="B9" s="47" t="s">
        <v>280</v>
      </c>
      <c r="C9" s="57" t="s">
        <v>276</v>
      </c>
      <c r="D9" s="69">
        <f>100+5</f>
        <v>105</v>
      </c>
      <c r="E9" s="69">
        <v>1</v>
      </c>
      <c r="F9" s="54">
        <v>1</v>
      </c>
      <c r="G9" s="54">
        <v>2</v>
      </c>
      <c r="H9" s="57">
        <f t="shared" si="0"/>
        <v>-4</v>
      </c>
      <c r="I9" s="61">
        <v>13</v>
      </c>
      <c r="J9" s="51">
        <v>7</v>
      </c>
      <c r="K9" s="61">
        <v>5</v>
      </c>
      <c r="L9" s="51">
        <v>13</v>
      </c>
      <c r="M9" s="61">
        <v>11</v>
      </c>
      <c r="N9" s="51">
        <v>13</v>
      </c>
      <c r="O9" s="61">
        <v>0</v>
      </c>
      <c r="P9" s="51">
        <v>0</v>
      </c>
      <c r="Q9" s="61">
        <v>0</v>
      </c>
      <c r="R9" s="51">
        <v>0</v>
      </c>
      <c r="S9" s="61"/>
      <c r="T9" s="51"/>
      <c r="U9" s="61"/>
      <c r="V9" s="51"/>
    </row>
    <row r="10" spans="1:22" x14ac:dyDescent="0.25">
      <c r="A10" s="54">
        <v>6</v>
      </c>
      <c r="B10" s="47" t="s">
        <v>281</v>
      </c>
      <c r="C10" s="57" t="s">
        <v>8</v>
      </c>
      <c r="D10" s="69">
        <f>100+45</f>
        <v>145</v>
      </c>
      <c r="E10" s="69">
        <v>1</v>
      </c>
      <c r="F10" s="54">
        <v>4</v>
      </c>
      <c r="G10" s="54">
        <v>0</v>
      </c>
      <c r="H10" s="54">
        <f t="shared" ref="H10:H11" si="1">(I10+K10+M10+O10+Q10+S10+U10)-(J10+L10+N10+P10+R10+T10+V10)</f>
        <v>23</v>
      </c>
      <c r="I10" s="61">
        <v>13</v>
      </c>
      <c r="J10" s="51">
        <v>6</v>
      </c>
      <c r="K10" s="61">
        <v>13</v>
      </c>
      <c r="L10" s="51">
        <v>5</v>
      </c>
      <c r="M10" s="61">
        <v>13</v>
      </c>
      <c r="N10" s="51">
        <v>8</v>
      </c>
      <c r="O10" s="61">
        <v>13</v>
      </c>
      <c r="P10" s="51">
        <v>10</v>
      </c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47" t="s">
        <v>291</v>
      </c>
      <c r="C11" s="69" t="s">
        <v>9</v>
      </c>
      <c r="D11" s="69">
        <f>100+35</f>
        <v>135</v>
      </c>
      <c r="E11" s="69">
        <v>1</v>
      </c>
      <c r="F11" s="54">
        <v>2</v>
      </c>
      <c r="G11" s="54">
        <v>2</v>
      </c>
      <c r="H11" s="69">
        <f t="shared" si="1"/>
        <v>-4</v>
      </c>
      <c r="I11" s="61">
        <v>6</v>
      </c>
      <c r="J11" s="51">
        <v>13</v>
      </c>
      <c r="K11" s="61">
        <v>13</v>
      </c>
      <c r="L11" s="51">
        <v>7</v>
      </c>
      <c r="M11" s="61">
        <v>13</v>
      </c>
      <c r="N11" s="51">
        <v>11</v>
      </c>
      <c r="O11" s="61">
        <v>8</v>
      </c>
      <c r="P11" s="51">
        <v>13</v>
      </c>
      <c r="Q11" s="61">
        <v>0</v>
      </c>
      <c r="R11" s="51">
        <v>0</v>
      </c>
      <c r="S11" s="61">
        <v>0</v>
      </c>
      <c r="T11" s="51">
        <v>0</v>
      </c>
      <c r="U11" s="61"/>
      <c r="V11" s="51"/>
    </row>
    <row r="12" spans="1:22" x14ac:dyDescent="0.25">
      <c r="A12" s="54">
        <v>8</v>
      </c>
      <c r="B12" s="47"/>
      <c r="C12" s="54"/>
      <c r="D12" s="54"/>
      <c r="E12" s="54"/>
      <c r="F12" s="54"/>
      <c r="G12" s="54"/>
      <c r="H12" s="54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4"/>
      <c r="D13" s="54"/>
      <c r="E13" s="54"/>
      <c r="F13" s="54"/>
      <c r="G13" s="54"/>
      <c r="H13" s="54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4"/>
      <c r="D14" s="54"/>
      <c r="E14" s="54"/>
      <c r="F14" s="54"/>
      <c r="G14" s="54"/>
      <c r="H14" s="54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4"/>
      <c r="D15" s="54"/>
      <c r="E15" s="54"/>
      <c r="F15" s="54"/>
      <c r="G15" s="54"/>
      <c r="H15" s="54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4"/>
      <c r="D16" s="54"/>
      <c r="E16" s="54"/>
      <c r="F16" s="54"/>
      <c r="G16" s="54"/>
      <c r="H16" s="54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4"/>
      <c r="D17" s="54"/>
      <c r="E17" s="54"/>
      <c r="F17" s="54"/>
      <c r="G17" s="54"/>
      <c r="H17" s="54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4"/>
      <c r="D18" s="54"/>
      <c r="E18" s="54"/>
      <c r="F18" s="54"/>
      <c r="G18" s="54"/>
      <c r="H18" s="54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4"/>
      <c r="D19" s="54"/>
      <c r="E19" s="54"/>
      <c r="F19" s="54"/>
      <c r="G19" s="54"/>
      <c r="H19" s="54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4"/>
      <c r="D20" s="54"/>
      <c r="E20" s="54"/>
      <c r="F20" s="54"/>
      <c r="G20" s="54"/>
      <c r="H20" s="54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D11" sqref="D11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277</v>
      </c>
      <c r="C5" s="57" t="s">
        <v>9</v>
      </c>
      <c r="D5" s="54">
        <f>100+35</f>
        <v>135</v>
      </c>
      <c r="E5" s="54">
        <v>1</v>
      </c>
      <c r="F5" s="54">
        <v>2</v>
      </c>
      <c r="G5" s="54">
        <v>1</v>
      </c>
      <c r="H5" s="54">
        <f>(I5+K5+M5+O5+Q5+S5+U5)-(J5+L5+N5+P5+R5+T5+V5)</f>
        <v>10</v>
      </c>
      <c r="I5" s="67">
        <v>13</v>
      </c>
      <c r="J5" s="68">
        <v>7</v>
      </c>
      <c r="K5" s="67">
        <v>13</v>
      </c>
      <c r="L5" s="68">
        <v>4</v>
      </c>
      <c r="M5" s="67">
        <v>8</v>
      </c>
      <c r="N5" s="68">
        <v>13</v>
      </c>
      <c r="O5" s="67">
        <v>0</v>
      </c>
      <c r="P5" s="68">
        <v>0</v>
      </c>
      <c r="Q5" s="67">
        <v>0</v>
      </c>
      <c r="R5" s="68">
        <v>0</v>
      </c>
      <c r="S5" s="67"/>
      <c r="T5" s="68"/>
      <c r="U5" s="67"/>
      <c r="V5" s="68"/>
    </row>
    <row r="6" spans="1:22" x14ac:dyDescent="0.25">
      <c r="A6" s="54">
        <v>2</v>
      </c>
      <c r="B6" s="2" t="s">
        <v>278</v>
      </c>
      <c r="C6" s="57" t="s">
        <v>8</v>
      </c>
      <c r="D6" s="69">
        <f>100+45</f>
        <v>145</v>
      </c>
      <c r="E6" s="69">
        <v>1</v>
      </c>
      <c r="F6" s="54">
        <v>4</v>
      </c>
      <c r="G6" s="54">
        <v>1</v>
      </c>
      <c r="H6" s="54">
        <f>(I6+K6+M6+O6+Q6+S6+U6)-(J6+L6+N6+P6+R6+T6+V6)</f>
        <v>30</v>
      </c>
      <c r="I6" s="61">
        <v>11</v>
      </c>
      <c r="J6" s="51">
        <v>13</v>
      </c>
      <c r="K6" s="61">
        <v>13</v>
      </c>
      <c r="L6" s="51">
        <v>11</v>
      </c>
      <c r="M6" s="61">
        <v>13</v>
      </c>
      <c r="N6" s="51">
        <v>7</v>
      </c>
      <c r="O6" s="61">
        <v>13</v>
      </c>
      <c r="P6" s="51">
        <v>0</v>
      </c>
      <c r="Q6" s="61">
        <v>13</v>
      </c>
      <c r="R6" s="51">
        <v>2</v>
      </c>
      <c r="S6" s="61"/>
      <c r="T6" s="51"/>
      <c r="U6" s="61"/>
      <c r="V6" s="51"/>
    </row>
    <row r="7" spans="1:22" x14ac:dyDescent="0.25">
      <c r="A7" s="54">
        <v>3</v>
      </c>
      <c r="B7" s="2" t="s">
        <v>293</v>
      </c>
      <c r="C7" s="57" t="s">
        <v>275</v>
      </c>
      <c r="D7" s="69">
        <f>100+40</f>
        <v>140</v>
      </c>
      <c r="E7" s="69">
        <v>1</v>
      </c>
      <c r="F7" s="54">
        <v>3</v>
      </c>
      <c r="G7" s="54">
        <v>1</v>
      </c>
      <c r="H7" s="57">
        <f t="shared" ref="H7:H11" si="0">(I7+K7+M7+O7+Q7+S7+U7)-(J7+L7+N7+P7+R7+T7+V7)</f>
        <v>9</v>
      </c>
      <c r="I7" s="61">
        <v>13</v>
      </c>
      <c r="J7" s="51">
        <v>11</v>
      </c>
      <c r="K7" s="61">
        <v>13</v>
      </c>
      <c r="L7" s="51">
        <v>0</v>
      </c>
      <c r="M7" s="61">
        <v>13</v>
      </c>
      <c r="N7" s="51">
        <v>8</v>
      </c>
      <c r="O7" s="61">
        <v>2</v>
      </c>
      <c r="P7" s="51">
        <v>13</v>
      </c>
      <c r="Q7" s="61"/>
      <c r="R7" s="51"/>
      <c r="S7" s="61"/>
      <c r="T7" s="51"/>
      <c r="U7" s="61"/>
      <c r="V7" s="51"/>
    </row>
    <row r="8" spans="1:22" x14ac:dyDescent="0.25">
      <c r="A8" s="54">
        <v>4</v>
      </c>
      <c r="B8" s="47" t="s">
        <v>279</v>
      </c>
      <c r="C8" s="57" t="s">
        <v>9</v>
      </c>
      <c r="D8" s="69">
        <f>100+5</f>
        <v>105</v>
      </c>
      <c r="E8" s="69">
        <v>1</v>
      </c>
      <c r="F8" s="54">
        <v>1</v>
      </c>
      <c r="G8" s="54">
        <v>2</v>
      </c>
      <c r="H8" s="57">
        <f t="shared" si="0"/>
        <v>-8</v>
      </c>
      <c r="I8" s="61">
        <v>6</v>
      </c>
      <c r="J8" s="51">
        <v>13</v>
      </c>
      <c r="K8" s="61">
        <v>13</v>
      </c>
      <c r="L8" s="51">
        <v>7</v>
      </c>
      <c r="M8" s="61">
        <v>6</v>
      </c>
      <c r="N8" s="51">
        <v>13</v>
      </c>
      <c r="O8" s="61">
        <v>0</v>
      </c>
      <c r="P8" s="51">
        <v>0</v>
      </c>
      <c r="Q8" s="61">
        <v>0</v>
      </c>
      <c r="R8" s="51">
        <v>0</v>
      </c>
      <c r="S8" s="61"/>
      <c r="T8" s="51"/>
      <c r="U8" s="61"/>
      <c r="V8" s="51"/>
    </row>
    <row r="9" spans="1:22" x14ac:dyDescent="0.25">
      <c r="A9" s="54">
        <v>5</v>
      </c>
      <c r="B9" s="47" t="s">
        <v>280</v>
      </c>
      <c r="C9" s="57" t="s">
        <v>276</v>
      </c>
      <c r="D9" s="69">
        <f>100+0</f>
        <v>100</v>
      </c>
      <c r="E9" s="69">
        <v>1</v>
      </c>
      <c r="F9" s="54">
        <v>0</v>
      </c>
      <c r="G9" s="54">
        <v>2</v>
      </c>
      <c r="H9" s="57">
        <f t="shared" si="0"/>
        <v>-19</v>
      </c>
      <c r="I9" s="61">
        <v>6</v>
      </c>
      <c r="J9" s="51">
        <v>13</v>
      </c>
      <c r="K9" s="61">
        <v>1</v>
      </c>
      <c r="L9" s="51">
        <v>13</v>
      </c>
      <c r="M9" s="61">
        <v>0</v>
      </c>
      <c r="N9" s="51">
        <v>0</v>
      </c>
      <c r="O9" s="61">
        <v>0</v>
      </c>
      <c r="P9" s="51">
        <v>0</v>
      </c>
      <c r="Q9" s="61"/>
      <c r="R9" s="51"/>
      <c r="S9" s="61"/>
      <c r="T9" s="51"/>
      <c r="U9" s="61"/>
      <c r="V9" s="51"/>
    </row>
    <row r="10" spans="1:22" x14ac:dyDescent="0.25">
      <c r="A10" s="54">
        <v>6</v>
      </c>
      <c r="B10" s="47" t="s">
        <v>281</v>
      </c>
      <c r="C10" s="57" t="s">
        <v>8</v>
      </c>
      <c r="D10" s="69">
        <f>100+35</f>
        <v>135</v>
      </c>
      <c r="E10" s="69">
        <v>1</v>
      </c>
      <c r="F10" s="54">
        <v>2</v>
      </c>
      <c r="G10" s="54">
        <v>2</v>
      </c>
      <c r="H10" s="69">
        <f t="shared" si="0"/>
        <v>-8</v>
      </c>
      <c r="I10" s="61">
        <v>13</v>
      </c>
      <c r="J10" s="51">
        <v>6</v>
      </c>
      <c r="K10" s="61">
        <v>4</v>
      </c>
      <c r="L10" s="51">
        <v>13</v>
      </c>
      <c r="M10" s="61">
        <v>13</v>
      </c>
      <c r="N10" s="51">
        <v>6</v>
      </c>
      <c r="O10" s="61">
        <v>0</v>
      </c>
      <c r="P10" s="51">
        <v>13</v>
      </c>
      <c r="Q10" s="61">
        <v>0</v>
      </c>
      <c r="R10" s="51">
        <v>0</v>
      </c>
      <c r="S10" s="61">
        <v>0</v>
      </c>
      <c r="T10" s="51">
        <v>0</v>
      </c>
      <c r="U10" s="61"/>
      <c r="V10" s="51"/>
    </row>
    <row r="11" spans="1:22" x14ac:dyDescent="0.25">
      <c r="A11" s="54">
        <v>7</v>
      </c>
      <c r="B11" s="47" t="s">
        <v>291</v>
      </c>
      <c r="C11" s="69" t="s">
        <v>9</v>
      </c>
      <c r="D11" s="69">
        <f>100+5</f>
        <v>105</v>
      </c>
      <c r="E11" s="69">
        <v>1</v>
      </c>
      <c r="F11" s="69">
        <v>1</v>
      </c>
      <c r="G11" s="69">
        <v>2</v>
      </c>
      <c r="H11" s="69">
        <f t="shared" si="0"/>
        <v>-12</v>
      </c>
      <c r="I11" s="61">
        <v>13</v>
      </c>
      <c r="J11" s="51">
        <v>6</v>
      </c>
      <c r="K11" s="61">
        <v>0</v>
      </c>
      <c r="L11" s="51">
        <v>13</v>
      </c>
      <c r="M11" s="61">
        <v>7</v>
      </c>
      <c r="N11" s="51">
        <v>13</v>
      </c>
      <c r="O11" s="61">
        <v>0</v>
      </c>
      <c r="P11" s="51">
        <v>0</v>
      </c>
      <c r="Q11" s="61">
        <v>0</v>
      </c>
      <c r="R11" s="51">
        <v>0</v>
      </c>
      <c r="S11" s="61"/>
      <c r="T11" s="51"/>
      <c r="U11" s="61"/>
      <c r="V11" s="51"/>
    </row>
    <row r="12" spans="1:22" x14ac:dyDescent="0.25">
      <c r="A12" s="54">
        <v>8</v>
      </c>
      <c r="B12" s="47"/>
      <c r="C12" s="54"/>
      <c r="D12" s="54"/>
      <c r="E12" s="54"/>
      <c r="F12" s="54"/>
      <c r="G12" s="54"/>
      <c r="H12" s="54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4"/>
      <c r="D13" s="54"/>
      <c r="E13" s="54"/>
      <c r="F13" s="54"/>
      <c r="G13" s="54"/>
      <c r="H13" s="54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4"/>
      <c r="D14" s="54"/>
      <c r="E14" s="54"/>
      <c r="F14" s="54"/>
      <c r="G14" s="54"/>
      <c r="H14" s="54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4"/>
      <c r="D15" s="54"/>
      <c r="E15" s="54"/>
      <c r="F15" s="54"/>
      <c r="G15" s="54"/>
      <c r="H15" s="54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4"/>
      <c r="D16" s="54"/>
      <c r="E16" s="54"/>
      <c r="F16" s="54"/>
      <c r="G16" s="54"/>
      <c r="H16" s="54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4"/>
      <c r="D17" s="54"/>
      <c r="E17" s="54"/>
      <c r="F17" s="54"/>
      <c r="G17" s="54"/>
      <c r="H17" s="54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4"/>
      <c r="D18" s="54"/>
      <c r="E18" s="54"/>
      <c r="F18" s="54"/>
      <c r="G18" s="54"/>
      <c r="H18" s="54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4"/>
      <c r="D19" s="54"/>
      <c r="E19" s="54"/>
      <c r="F19" s="54"/>
      <c r="G19" s="54"/>
      <c r="H19" s="54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4"/>
      <c r="D20" s="54"/>
      <c r="E20" s="54"/>
      <c r="F20" s="54"/>
      <c r="G20" s="54"/>
      <c r="H20" s="54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C28" sqref="C28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277</v>
      </c>
      <c r="C5" s="54" t="s">
        <v>9</v>
      </c>
      <c r="D5" s="54"/>
      <c r="E5" s="54"/>
      <c r="F5" s="54"/>
      <c r="G5" s="54"/>
      <c r="H5" s="54">
        <f>(I5+K5+M5+O5+Q5+S5+U5)-(J5+L5+N5+P5+R5+T5+V5)</f>
        <v>0</v>
      </c>
      <c r="I5" s="67"/>
      <c r="J5" s="68"/>
      <c r="K5" s="67"/>
      <c r="L5" s="68"/>
      <c r="M5" s="67"/>
      <c r="N5" s="68"/>
      <c r="O5" s="67"/>
      <c r="P5" s="68"/>
      <c r="Q5" s="67"/>
      <c r="R5" s="68"/>
      <c r="S5" s="67"/>
      <c r="T5" s="68"/>
      <c r="U5" s="67"/>
      <c r="V5" s="68"/>
    </row>
    <row r="6" spans="1:22" x14ac:dyDescent="0.25">
      <c r="A6" s="54">
        <v>2</v>
      </c>
      <c r="B6" s="2" t="s">
        <v>278</v>
      </c>
      <c r="C6" s="54" t="s">
        <v>8</v>
      </c>
      <c r="D6" s="54"/>
      <c r="E6" s="54"/>
      <c r="F6" s="54"/>
      <c r="G6" s="54"/>
      <c r="H6" s="54">
        <f>(I6+K6+M6+O6+Q6+S6+U6)-(J6+L6+N6+P6+R6+T6+V6)</f>
        <v>0</v>
      </c>
      <c r="I6" s="61"/>
      <c r="J6" s="51"/>
      <c r="K6" s="61"/>
      <c r="L6" s="51"/>
      <c r="M6" s="61"/>
      <c r="N6" s="51"/>
      <c r="O6" s="61"/>
      <c r="P6" s="51"/>
      <c r="Q6" s="61"/>
      <c r="R6" s="51"/>
      <c r="S6" s="61"/>
      <c r="T6" s="51"/>
      <c r="U6" s="61"/>
      <c r="V6" s="51"/>
    </row>
    <row r="7" spans="1:22" x14ac:dyDescent="0.25">
      <c r="A7" s="54">
        <v>3</v>
      </c>
      <c r="B7" s="2" t="s">
        <v>293</v>
      </c>
      <c r="C7" s="54" t="s">
        <v>275</v>
      </c>
      <c r="D7" s="54"/>
      <c r="E7" s="54"/>
      <c r="F7" s="54"/>
      <c r="G7" s="54"/>
      <c r="H7" s="57">
        <f t="shared" ref="H7:H8" si="0">(I7+K7+M7+O7+Q7+S7+U7)-(J7+L7+N7+P7+R7+T7+V7)</f>
        <v>0</v>
      </c>
      <c r="I7" s="61"/>
      <c r="J7" s="51"/>
      <c r="K7" s="61"/>
      <c r="L7" s="51"/>
      <c r="M7" s="61"/>
      <c r="N7" s="51"/>
      <c r="O7" s="61"/>
      <c r="P7" s="51"/>
      <c r="Q7" s="61"/>
      <c r="R7" s="51"/>
      <c r="S7" s="61"/>
      <c r="T7" s="51"/>
      <c r="U7" s="61"/>
      <c r="V7" s="51"/>
    </row>
    <row r="8" spans="1:22" x14ac:dyDescent="0.25">
      <c r="A8" s="54">
        <v>4</v>
      </c>
      <c r="B8" s="47" t="s">
        <v>279</v>
      </c>
      <c r="C8" s="54" t="s">
        <v>9</v>
      </c>
      <c r="D8" s="54"/>
      <c r="E8" s="54"/>
      <c r="F8" s="54"/>
      <c r="G8" s="54"/>
      <c r="H8" s="57">
        <f t="shared" si="0"/>
        <v>0</v>
      </c>
      <c r="I8" s="61"/>
      <c r="J8" s="51"/>
      <c r="K8" s="61"/>
      <c r="L8" s="51"/>
      <c r="M8" s="61"/>
      <c r="N8" s="51"/>
      <c r="O8" s="61"/>
      <c r="P8" s="51"/>
      <c r="Q8" s="61"/>
      <c r="R8" s="51"/>
      <c r="S8" s="61"/>
      <c r="T8" s="51"/>
      <c r="U8" s="61"/>
      <c r="V8" s="51"/>
    </row>
    <row r="9" spans="1:22" x14ac:dyDescent="0.25">
      <c r="A9" s="54">
        <v>5</v>
      </c>
      <c r="B9" s="47" t="s">
        <v>280</v>
      </c>
      <c r="C9" s="54" t="s">
        <v>276</v>
      </c>
      <c r="D9" s="54"/>
      <c r="E9" s="54"/>
      <c r="F9" s="54"/>
      <c r="G9" s="54"/>
      <c r="H9" s="54">
        <f t="shared" ref="H9:H10" si="1">(I9+K9+M9+O9+Q9+S9+U9)-(J9+L9+N9+P9+R9+T9+V9)</f>
        <v>0</v>
      </c>
      <c r="I9" s="61"/>
      <c r="J9" s="51"/>
      <c r="K9" s="61"/>
      <c r="L9" s="51"/>
      <c r="M9" s="61"/>
      <c r="N9" s="51"/>
      <c r="O9" s="61"/>
      <c r="P9" s="51"/>
      <c r="Q9" s="61"/>
      <c r="R9" s="51"/>
      <c r="S9" s="61"/>
      <c r="T9" s="51"/>
      <c r="U9" s="61"/>
      <c r="V9" s="51"/>
    </row>
    <row r="10" spans="1:22" x14ac:dyDescent="0.25">
      <c r="A10" s="54">
        <v>6</v>
      </c>
      <c r="B10" s="47" t="s">
        <v>281</v>
      </c>
      <c r="C10" s="54" t="s">
        <v>8</v>
      </c>
      <c r="D10" s="54"/>
      <c r="E10" s="54"/>
      <c r="F10" s="54"/>
      <c r="G10" s="54"/>
      <c r="H10" s="54">
        <f t="shared" si="1"/>
        <v>0</v>
      </c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2"/>
      <c r="C11" s="54"/>
      <c r="D11" s="54"/>
      <c r="E11" s="54"/>
      <c r="F11" s="54"/>
      <c r="G11" s="54"/>
      <c r="H11" s="54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4"/>
      <c r="D12" s="54"/>
      <c r="E12" s="54"/>
      <c r="F12" s="54"/>
      <c r="G12" s="54"/>
      <c r="H12" s="54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4"/>
      <c r="D13" s="54"/>
      <c r="E13" s="54"/>
      <c r="F13" s="54"/>
      <c r="G13" s="54"/>
      <c r="H13" s="54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4"/>
      <c r="D14" s="54"/>
      <c r="E14" s="54"/>
      <c r="F14" s="54"/>
      <c r="G14" s="54"/>
      <c r="H14" s="54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4"/>
      <c r="D15" s="54"/>
      <c r="E15" s="54"/>
      <c r="F15" s="54"/>
      <c r="G15" s="54"/>
      <c r="H15" s="54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4"/>
      <c r="D16" s="54"/>
      <c r="E16" s="54"/>
      <c r="F16" s="54"/>
      <c r="G16" s="54"/>
      <c r="H16" s="54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4"/>
      <c r="D17" s="54"/>
      <c r="E17" s="54"/>
      <c r="F17" s="54"/>
      <c r="G17" s="54"/>
      <c r="H17" s="54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4"/>
      <c r="D18" s="54"/>
      <c r="E18" s="54"/>
      <c r="F18" s="54"/>
      <c r="G18" s="54"/>
      <c r="H18" s="54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4"/>
      <c r="D19" s="54"/>
      <c r="E19" s="54"/>
      <c r="F19" s="54"/>
      <c r="G19" s="54"/>
      <c r="H19" s="54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4"/>
      <c r="D20" s="54"/>
      <c r="E20" s="54"/>
      <c r="F20" s="54"/>
      <c r="G20" s="54"/>
      <c r="H20" s="54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3" sqref="A3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272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294</v>
      </c>
      <c r="B2" s="70"/>
      <c r="C2" s="70"/>
      <c r="D2" s="70"/>
      <c r="E2" s="70"/>
      <c r="F2" s="70"/>
      <c r="G2" s="70"/>
      <c r="H2" s="70"/>
    </row>
    <row r="4" spans="1:8" x14ac:dyDescent="0.25">
      <c r="A4" s="57" t="s">
        <v>6</v>
      </c>
      <c r="B4" s="57" t="s">
        <v>0</v>
      </c>
      <c r="C4" s="57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x14ac:dyDescent="0.25">
      <c r="A5" s="57">
        <v>1</v>
      </c>
      <c r="B5" s="2" t="s">
        <v>283</v>
      </c>
      <c r="C5" s="69" t="s">
        <v>9</v>
      </c>
      <c r="D5" s="55">
        <v>300</v>
      </c>
      <c r="E5" s="57">
        <v>3</v>
      </c>
      <c r="F5" s="57">
        <v>8</v>
      </c>
      <c r="G5" s="57">
        <v>2</v>
      </c>
      <c r="H5" s="57">
        <v>38</v>
      </c>
    </row>
    <row r="6" spans="1:8" x14ac:dyDescent="0.25">
      <c r="A6" s="57">
        <v>2</v>
      </c>
      <c r="B6" s="2" t="s">
        <v>282</v>
      </c>
      <c r="C6" s="69" t="s">
        <v>9</v>
      </c>
      <c r="D6" s="55">
        <v>300</v>
      </c>
      <c r="E6" s="57">
        <v>3</v>
      </c>
      <c r="F6" s="57">
        <v>8</v>
      </c>
      <c r="G6" s="57">
        <v>3</v>
      </c>
      <c r="H6" s="57">
        <v>26</v>
      </c>
    </row>
    <row r="7" spans="1:8" x14ac:dyDescent="0.25">
      <c r="A7" s="57">
        <v>3</v>
      </c>
      <c r="B7" s="2" t="s">
        <v>285</v>
      </c>
      <c r="C7" s="69" t="s">
        <v>234</v>
      </c>
      <c r="D7" s="55">
        <v>300</v>
      </c>
      <c r="E7" s="57">
        <v>3</v>
      </c>
      <c r="F7" s="57">
        <v>6</v>
      </c>
      <c r="G7" s="57">
        <v>5</v>
      </c>
      <c r="H7" s="57">
        <v>12</v>
      </c>
    </row>
    <row r="8" spans="1:8" x14ac:dyDescent="0.25">
      <c r="A8" s="57">
        <v>4</v>
      </c>
      <c r="B8" s="47" t="s">
        <v>284</v>
      </c>
      <c r="C8" s="69" t="s">
        <v>9</v>
      </c>
      <c r="D8" s="55">
        <v>300</v>
      </c>
      <c r="E8" s="57">
        <v>3</v>
      </c>
      <c r="F8" s="57">
        <v>4</v>
      </c>
      <c r="G8" s="57">
        <v>7</v>
      </c>
      <c r="H8" s="57">
        <v>3</v>
      </c>
    </row>
    <row r="9" spans="1:8" x14ac:dyDescent="0.25">
      <c r="A9" s="57">
        <v>5</v>
      </c>
      <c r="B9" s="47" t="s">
        <v>286</v>
      </c>
      <c r="C9" s="69" t="s">
        <v>8</v>
      </c>
      <c r="D9" s="55">
        <v>100</v>
      </c>
      <c r="E9" s="57">
        <v>1</v>
      </c>
      <c r="F9" s="57">
        <v>0</v>
      </c>
      <c r="G9" s="57">
        <v>5</v>
      </c>
      <c r="H9" s="57">
        <v>-65</v>
      </c>
    </row>
    <row r="10" spans="1:8" x14ac:dyDescent="0.25">
      <c r="A10" s="57">
        <v>6</v>
      </c>
      <c r="B10" s="47"/>
      <c r="C10" s="57"/>
      <c r="D10" s="55"/>
      <c r="E10" s="57"/>
      <c r="F10" s="57"/>
      <c r="G10" s="57"/>
      <c r="H10" s="57"/>
    </row>
  </sheetData>
  <sortState ref="B5:H9">
    <sortCondition descending="1" ref="E5:E9"/>
    <sortCondition descending="1" ref="F5:F9"/>
    <sortCondition descending="1" ref="H5:H9"/>
    <sortCondition ref="G5:G9"/>
  </sortState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4" sqref="B4:H9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272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270</v>
      </c>
      <c r="B2" s="70"/>
      <c r="C2" s="70"/>
      <c r="D2" s="70"/>
      <c r="E2" s="70"/>
      <c r="F2" s="70"/>
      <c r="G2" s="70"/>
      <c r="H2" s="70"/>
    </row>
    <row r="4" spans="1:8" x14ac:dyDescent="0.25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x14ac:dyDescent="0.25">
      <c r="A5" s="54">
        <v>1</v>
      </c>
      <c r="B5" s="2" t="s">
        <v>282</v>
      </c>
      <c r="C5" s="69" t="s">
        <v>9</v>
      </c>
      <c r="D5" s="55">
        <f>'J1_V (1)'!D5+'J1_V (2)'!D5+'J1_V (3)'!D5+'J1_V (4)'!D5</f>
        <v>300</v>
      </c>
      <c r="E5" s="69">
        <f>'J1_V (1)'!E5+'J1_V (2)'!E5+'J1_V (3)'!E5+'J1_V (4)'!E5</f>
        <v>3</v>
      </c>
      <c r="F5" s="54">
        <f>'J1_V (1)'!F5+'J1_V (2)'!F5+'J1_V (3)'!F5+'J1_V (4)'!F5</f>
        <v>8</v>
      </c>
      <c r="G5" s="54">
        <f>'J1_V (1)'!G5+'J1_V (2)'!G5+'J1_V (3)'!G5+'J1_V (4)'!G5</f>
        <v>3</v>
      </c>
      <c r="H5" s="54">
        <f>'J1_V (1)'!H5+'J1_V (2)'!H5+'J1_V (3)'!H5+'J1_V (4)'!H5</f>
        <v>26</v>
      </c>
    </row>
    <row r="6" spans="1:8" x14ac:dyDescent="0.25">
      <c r="A6" s="54">
        <v>2</v>
      </c>
      <c r="B6" s="2" t="s">
        <v>283</v>
      </c>
      <c r="C6" s="69" t="s">
        <v>9</v>
      </c>
      <c r="D6" s="55">
        <f>'J1_V (1)'!D6+'J1_V (2)'!D6+'J1_V (3)'!D6+'J1_V (4)'!D6</f>
        <v>300</v>
      </c>
      <c r="E6" s="69">
        <f>'J1_V (1)'!E6+'J1_V (2)'!E6+'J1_V (3)'!E6+'J1_V (4)'!E6</f>
        <v>3</v>
      </c>
      <c r="F6" s="69">
        <f>'J1_V (1)'!F6+'J1_V (2)'!F6+'J1_V (3)'!F6+'J1_V (4)'!F6</f>
        <v>8</v>
      </c>
      <c r="G6" s="69">
        <f>'J1_V (1)'!G6+'J1_V (2)'!G6+'J1_V (3)'!G6+'J1_V (4)'!G6</f>
        <v>2</v>
      </c>
      <c r="H6" s="69">
        <f>'J1_V (1)'!H6+'J1_V (2)'!H6+'J1_V (3)'!H6+'J1_V (4)'!H6</f>
        <v>38</v>
      </c>
    </row>
    <row r="7" spans="1:8" x14ac:dyDescent="0.25">
      <c r="A7" s="54">
        <v>3</v>
      </c>
      <c r="B7" s="2" t="s">
        <v>284</v>
      </c>
      <c r="C7" s="69" t="s">
        <v>9</v>
      </c>
      <c r="D7" s="55">
        <f>'J1_V (1)'!D7+'J1_V (2)'!D7+'J1_V (3)'!D7+'J1_V (4)'!D7</f>
        <v>300</v>
      </c>
      <c r="E7" s="69">
        <f>'J1_V (1)'!E7+'J1_V (2)'!E7+'J1_V (3)'!E7+'J1_V (4)'!E7</f>
        <v>3</v>
      </c>
      <c r="F7" s="69">
        <f>'J1_V (1)'!F7+'J1_V (2)'!F7+'J1_V (3)'!F7+'J1_V (4)'!F7</f>
        <v>4</v>
      </c>
      <c r="G7" s="69">
        <f>'J1_V (1)'!G7+'J1_V (2)'!G7+'J1_V (3)'!G7+'J1_V (4)'!G7</f>
        <v>7</v>
      </c>
      <c r="H7" s="69">
        <f>'J1_V (1)'!H7+'J1_V (2)'!H7+'J1_V (3)'!H7+'J1_V (4)'!H7</f>
        <v>3</v>
      </c>
    </row>
    <row r="8" spans="1:8" x14ac:dyDescent="0.25">
      <c r="A8" s="54">
        <v>4</v>
      </c>
      <c r="B8" s="47" t="s">
        <v>285</v>
      </c>
      <c r="C8" s="69" t="s">
        <v>234</v>
      </c>
      <c r="D8" s="55">
        <f>'J1_V (1)'!D8+'J1_V (2)'!D8+'J1_V (3)'!D8+'J1_V (4)'!D8</f>
        <v>300</v>
      </c>
      <c r="E8" s="69">
        <f>'J1_V (1)'!E8+'J1_V (2)'!E8+'J1_V (3)'!E8+'J1_V (4)'!E8</f>
        <v>3</v>
      </c>
      <c r="F8" s="69">
        <f>'J1_V (1)'!F8+'J1_V (2)'!F8+'J1_V (3)'!F8+'J1_V (4)'!F8</f>
        <v>6</v>
      </c>
      <c r="G8" s="69">
        <f>'J1_V (1)'!G8+'J1_V (2)'!G8+'J1_V (3)'!G8+'J1_V (4)'!G8</f>
        <v>5</v>
      </c>
      <c r="H8" s="69">
        <f>'J1_V (1)'!H8+'J1_V (2)'!H8+'J1_V (3)'!H8+'J1_V (4)'!H8</f>
        <v>12</v>
      </c>
    </row>
    <row r="9" spans="1:8" x14ac:dyDescent="0.25">
      <c r="A9" s="54">
        <v>5</v>
      </c>
      <c r="B9" s="47" t="s">
        <v>286</v>
      </c>
      <c r="C9" s="69" t="s">
        <v>8</v>
      </c>
      <c r="D9" s="55">
        <f>'J1_V (1)'!D9+'J1_V (2)'!D9+'J1_V (3)'!D9+'J1_V (4)'!D9</f>
        <v>100</v>
      </c>
      <c r="E9" s="69">
        <f>'J1_V (1)'!E9+'J1_V (2)'!E9+'J1_V (3)'!E9+'J1_V (4)'!E9</f>
        <v>1</v>
      </c>
      <c r="F9" s="69">
        <f>'J1_V (1)'!F9+'J1_V (2)'!F9+'J1_V (3)'!F9+'J1_V (4)'!F9</f>
        <v>0</v>
      </c>
      <c r="G9" s="69">
        <f>'J1_V (1)'!G9+'J1_V (2)'!G9+'J1_V (3)'!G9+'J1_V (4)'!G9</f>
        <v>5</v>
      </c>
      <c r="H9" s="69">
        <f>'J1_V (1)'!H9+'J1_V (2)'!H9+'J1_V (3)'!H9+'J1_V (4)'!H9</f>
        <v>-65</v>
      </c>
    </row>
    <row r="10" spans="1:8" x14ac:dyDescent="0.25">
      <c r="A10" s="54">
        <v>6</v>
      </c>
      <c r="B10" s="47"/>
      <c r="C10" s="54"/>
      <c r="D10" s="55"/>
      <c r="E10" s="54"/>
      <c r="F10" s="54"/>
      <c r="G10" s="54"/>
      <c r="H10" s="54"/>
    </row>
    <row r="11" spans="1:8" x14ac:dyDescent="0.25">
      <c r="A11" s="54">
        <v>7</v>
      </c>
      <c r="B11" s="2"/>
      <c r="C11" s="54"/>
      <c r="D11" s="55"/>
      <c r="E11" s="54"/>
      <c r="F11" s="54"/>
      <c r="G11" s="54"/>
      <c r="H11" s="54"/>
    </row>
    <row r="12" spans="1:8" x14ac:dyDescent="0.25">
      <c r="A12" s="54">
        <v>8</v>
      </c>
      <c r="B12" s="47"/>
      <c r="C12" s="54"/>
      <c r="D12" s="55"/>
      <c r="E12" s="54"/>
      <c r="F12" s="54"/>
      <c r="G12" s="54"/>
      <c r="H12" s="54"/>
    </row>
    <row r="13" spans="1:8" x14ac:dyDescent="0.25">
      <c r="A13" s="54">
        <v>9</v>
      </c>
      <c r="B13" s="47"/>
      <c r="C13" s="54"/>
      <c r="D13" s="55"/>
      <c r="E13" s="54"/>
      <c r="F13" s="54"/>
      <c r="G13" s="54"/>
      <c r="H13" s="54"/>
    </row>
    <row r="14" spans="1:8" x14ac:dyDescent="0.25">
      <c r="A14" s="54">
        <v>10</v>
      </c>
      <c r="B14" s="47"/>
      <c r="C14" s="54"/>
      <c r="D14" s="55"/>
      <c r="E14" s="54"/>
      <c r="F14" s="54"/>
      <c r="G14" s="54"/>
      <c r="H14" s="54"/>
    </row>
    <row r="15" spans="1:8" x14ac:dyDescent="0.25">
      <c r="A15" s="54">
        <v>11</v>
      </c>
      <c r="B15" s="47"/>
      <c r="C15" s="54"/>
      <c r="D15" s="55"/>
      <c r="E15" s="54"/>
      <c r="F15" s="54"/>
      <c r="G15" s="54"/>
      <c r="H15" s="54"/>
    </row>
    <row r="16" spans="1:8" x14ac:dyDescent="0.25">
      <c r="A16" s="54">
        <v>12</v>
      </c>
      <c r="B16" s="47"/>
      <c r="C16" s="54"/>
      <c r="D16" s="55"/>
      <c r="E16" s="54"/>
      <c r="F16" s="54"/>
      <c r="G16" s="54"/>
      <c r="H16" s="54"/>
    </row>
    <row r="17" spans="1:8" x14ac:dyDescent="0.25">
      <c r="A17" s="54">
        <v>13</v>
      </c>
      <c r="B17" s="47"/>
      <c r="C17" s="54"/>
      <c r="D17" s="55"/>
      <c r="E17" s="54"/>
      <c r="F17" s="54"/>
      <c r="G17" s="54"/>
      <c r="H17" s="54"/>
    </row>
    <row r="18" spans="1:8" x14ac:dyDescent="0.25">
      <c r="A18" s="54">
        <v>14</v>
      </c>
      <c r="B18" s="47"/>
      <c r="C18" s="54"/>
      <c r="D18" s="55"/>
      <c r="E18" s="54"/>
      <c r="F18" s="54"/>
      <c r="G18" s="54"/>
      <c r="H18" s="54"/>
    </row>
    <row r="19" spans="1:8" x14ac:dyDescent="0.25">
      <c r="A19" s="54">
        <v>15</v>
      </c>
      <c r="B19" s="47"/>
      <c r="C19" s="54"/>
      <c r="D19" s="55"/>
      <c r="E19" s="54"/>
      <c r="F19" s="54"/>
      <c r="G19" s="54"/>
      <c r="H19" s="54"/>
    </row>
    <row r="20" spans="1:8" x14ac:dyDescent="0.25">
      <c r="A20" s="54">
        <v>16</v>
      </c>
      <c r="B20" s="47"/>
      <c r="C20" s="54"/>
      <c r="D20" s="55"/>
      <c r="E20" s="54"/>
      <c r="F20" s="54"/>
      <c r="G20" s="54"/>
      <c r="H20" s="54"/>
    </row>
  </sheetData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C4" sqref="C4:H9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282</v>
      </c>
      <c r="C5" s="54" t="s">
        <v>9</v>
      </c>
      <c r="D5" s="54">
        <v>100</v>
      </c>
      <c r="E5" s="54">
        <v>1</v>
      </c>
      <c r="F5" s="54">
        <v>5</v>
      </c>
      <c r="G5" s="54">
        <v>0</v>
      </c>
      <c r="H5" s="54">
        <f>(I5+K5+M5+O5+Q5+S5+U5)-(J5+L5+N5+P5+R5+T5+V5)</f>
        <v>38</v>
      </c>
      <c r="I5" s="67">
        <v>13</v>
      </c>
      <c r="J5" s="68">
        <v>6</v>
      </c>
      <c r="K5" s="67">
        <v>13</v>
      </c>
      <c r="L5" s="68">
        <v>7</v>
      </c>
      <c r="M5" s="67">
        <v>13</v>
      </c>
      <c r="N5" s="68">
        <v>0</v>
      </c>
      <c r="O5" s="67">
        <v>13</v>
      </c>
      <c r="P5" s="68">
        <v>8</v>
      </c>
      <c r="Q5" s="67">
        <v>13</v>
      </c>
      <c r="R5" s="68">
        <v>6</v>
      </c>
      <c r="S5" s="67"/>
      <c r="T5" s="68"/>
      <c r="U5" s="67"/>
      <c r="V5" s="68"/>
    </row>
    <row r="6" spans="1:22" x14ac:dyDescent="0.25">
      <c r="A6" s="54">
        <v>2</v>
      </c>
      <c r="B6" s="2" t="s">
        <v>283</v>
      </c>
      <c r="C6" s="54" t="s">
        <v>9</v>
      </c>
      <c r="D6" s="54">
        <v>100</v>
      </c>
      <c r="E6" s="54">
        <v>1</v>
      </c>
      <c r="F6" s="54">
        <v>4</v>
      </c>
      <c r="G6" s="54">
        <v>1</v>
      </c>
      <c r="H6" s="54">
        <f>(I6+K6+M6+O6+Q6+S6+U6)-(J6+L6+N6+P6+R6+T6+V6)</f>
        <v>26</v>
      </c>
      <c r="I6" s="61">
        <v>13</v>
      </c>
      <c r="J6" s="51">
        <v>8</v>
      </c>
      <c r="K6" s="61">
        <v>13</v>
      </c>
      <c r="L6" s="51">
        <v>4</v>
      </c>
      <c r="M6" s="61">
        <v>13</v>
      </c>
      <c r="N6" s="51">
        <v>7</v>
      </c>
      <c r="O6" s="61">
        <v>13</v>
      </c>
      <c r="P6" s="51">
        <v>0</v>
      </c>
      <c r="Q6" s="61">
        <v>6</v>
      </c>
      <c r="R6" s="51">
        <v>13</v>
      </c>
      <c r="S6" s="61"/>
      <c r="T6" s="51"/>
      <c r="U6" s="61"/>
      <c r="V6" s="51"/>
    </row>
    <row r="7" spans="1:22" x14ac:dyDescent="0.25">
      <c r="A7" s="54">
        <v>3</v>
      </c>
      <c r="B7" s="2" t="s">
        <v>284</v>
      </c>
      <c r="C7" s="54" t="s">
        <v>9</v>
      </c>
      <c r="D7" s="54">
        <v>100</v>
      </c>
      <c r="E7" s="54">
        <v>1</v>
      </c>
      <c r="F7" s="54">
        <v>3</v>
      </c>
      <c r="G7" s="54">
        <v>2</v>
      </c>
      <c r="H7" s="57">
        <f>(I7+K7+M7+O7+Q7+S7+U7)-(J7+L7+N7+P7+R7+T7+V7)</f>
        <v>15</v>
      </c>
      <c r="I7" s="61">
        <v>6</v>
      </c>
      <c r="J7" s="51">
        <v>13</v>
      </c>
      <c r="K7" s="61">
        <v>7</v>
      </c>
      <c r="L7" s="51">
        <v>13</v>
      </c>
      <c r="M7" s="61">
        <v>13</v>
      </c>
      <c r="N7" s="51">
        <v>4</v>
      </c>
      <c r="O7" s="61">
        <v>13</v>
      </c>
      <c r="P7" s="51">
        <v>7</v>
      </c>
      <c r="Q7" s="61">
        <v>13</v>
      </c>
      <c r="R7" s="51">
        <v>0</v>
      </c>
      <c r="S7" s="61"/>
      <c r="T7" s="51"/>
      <c r="U7" s="61"/>
      <c r="V7" s="51"/>
    </row>
    <row r="8" spans="1:22" x14ac:dyDescent="0.25">
      <c r="A8" s="54">
        <v>4</v>
      </c>
      <c r="B8" s="47" t="s">
        <v>285</v>
      </c>
      <c r="C8" s="54" t="s">
        <v>234</v>
      </c>
      <c r="D8" s="54">
        <v>100</v>
      </c>
      <c r="E8" s="54">
        <v>1</v>
      </c>
      <c r="F8" s="54">
        <v>2</v>
      </c>
      <c r="G8" s="54">
        <v>3</v>
      </c>
      <c r="H8" s="54">
        <f t="shared" ref="H8:H9" si="0">(I8+K8+M8+O8+Q8+S8+U8)-(J8+L8+N8+P8+R8+T8+V8)</f>
        <v>0</v>
      </c>
      <c r="I8" s="61">
        <v>8</v>
      </c>
      <c r="J8" s="51">
        <v>13</v>
      </c>
      <c r="K8" s="61">
        <v>13</v>
      </c>
      <c r="L8" s="51">
        <v>0</v>
      </c>
      <c r="M8" s="61">
        <v>4</v>
      </c>
      <c r="N8" s="51">
        <v>13</v>
      </c>
      <c r="O8" s="61">
        <v>8</v>
      </c>
      <c r="P8" s="51">
        <v>13</v>
      </c>
      <c r="Q8" s="61">
        <v>13</v>
      </c>
      <c r="R8" s="51">
        <v>7</v>
      </c>
      <c r="S8" s="61"/>
      <c r="T8" s="51"/>
      <c r="U8" s="61"/>
      <c r="V8" s="51"/>
    </row>
    <row r="9" spans="1:22" x14ac:dyDescent="0.25">
      <c r="A9" s="54">
        <v>5</v>
      </c>
      <c r="B9" s="47" t="s">
        <v>286</v>
      </c>
      <c r="C9" s="54" t="s">
        <v>8</v>
      </c>
      <c r="D9" s="54">
        <v>100</v>
      </c>
      <c r="E9" s="54">
        <v>1</v>
      </c>
      <c r="F9" s="54">
        <v>0</v>
      </c>
      <c r="G9" s="54">
        <v>5</v>
      </c>
      <c r="H9" s="69">
        <f t="shared" si="0"/>
        <v>-65</v>
      </c>
      <c r="I9" s="61">
        <v>0</v>
      </c>
      <c r="J9" s="51">
        <v>13</v>
      </c>
      <c r="K9" s="61">
        <v>0</v>
      </c>
      <c r="L9" s="51">
        <v>13</v>
      </c>
      <c r="M9" s="61">
        <v>0</v>
      </c>
      <c r="N9" s="51">
        <v>13</v>
      </c>
      <c r="O9" s="61">
        <v>0</v>
      </c>
      <c r="P9" s="51">
        <v>13</v>
      </c>
      <c r="Q9" s="61">
        <v>0</v>
      </c>
      <c r="R9" s="51">
        <v>13</v>
      </c>
      <c r="S9" s="61"/>
      <c r="T9" s="51"/>
      <c r="U9" s="61"/>
      <c r="V9" s="51"/>
    </row>
    <row r="10" spans="1:22" x14ac:dyDescent="0.25">
      <c r="A10" s="54">
        <v>6</v>
      </c>
      <c r="B10" s="47"/>
      <c r="C10" s="54"/>
      <c r="D10" s="54"/>
      <c r="E10" s="54"/>
      <c r="F10" s="54"/>
      <c r="G10" s="54"/>
      <c r="H10" s="54"/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2"/>
      <c r="C11" s="54"/>
      <c r="D11" s="54"/>
      <c r="E11" s="54"/>
      <c r="F11" s="54"/>
      <c r="G11" s="54"/>
      <c r="H11" s="54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4"/>
      <c r="D12" s="54"/>
      <c r="E12" s="54"/>
      <c r="F12" s="54"/>
      <c r="G12" s="54"/>
      <c r="H12" s="54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4"/>
      <c r="D13" s="54"/>
      <c r="E13" s="54"/>
      <c r="F13" s="54"/>
      <c r="G13" s="54"/>
      <c r="H13" s="54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4"/>
      <c r="D14" s="54"/>
      <c r="E14" s="54"/>
      <c r="F14" s="54"/>
      <c r="G14" s="54"/>
      <c r="H14" s="54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4"/>
      <c r="D15" s="54"/>
      <c r="E15" s="54"/>
      <c r="F15" s="54"/>
      <c r="G15" s="54"/>
      <c r="H15" s="54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4"/>
      <c r="D16" s="54"/>
      <c r="E16" s="54"/>
      <c r="F16" s="54"/>
      <c r="G16" s="54"/>
      <c r="H16" s="54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4"/>
      <c r="D17" s="54"/>
      <c r="E17" s="54"/>
      <c r="F17" s="54"/>
      <c r="G17" s="54"/>
      <c r="H17" s="54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4"/>
      <c r="D18" s="54"/>
      <c r="E18" s="54"/>
      <c r="F18" s="54"/>
      <c r="G18" s="54"/>
      <c r="H18" s="54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4"/>
      <c r="D19" s="54"/>
      <c r="E19" s="54"/>
      <c r="F19" s="54"/>
      <c r="G19" s="54"/>
      <c r="H19" s="54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4"/>
      <c r="D20" s="54"/>
      <c r="E20" s="54"/>
      <c r="F20" s="54"/>
      <c r="G20" s="54"/>
      <c r="H20" s="54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N9" sqref="N9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7" t="s">
        <v>0</v>
      </c>
      <c r="C4" s="57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282</v>
      </c>
      <c r="C5" s="57" t="s">
        <v>9</v>
      </c>
      <c r="D5" s="57">
        <v>100</v>
      </c>
      <c r="E5" s="57">
        <v>1</v>
      </c>
      <c r="F5" s="57">
        <v>2</v>
      </c>
      <c r="G5" s="57">
        <v>1</v>
      </c>
      <c r="H5" s="57">
        <f>(I5+K5+M5+O5+Q5+S5+U5)-(J5+L5+N5+P5+R5+T5+V5)</f>
        <v>-6</v>
      </c>
      <c r="I5" s="67">
        <v>13</v>
      </c>
      <c r="J5" s="68">
        <v>12</v>
      </c>
      <c r="K5" s="67">
        <v>13</v>
      </c>
      <c r="L5" s="68">
        <v>10</v>
      </c>
      <c r="M5" s="67">
        <v>3</v>
      </c>
      <c r="N5" s="68">
        <v>13</v>
      </c>
      <c r="O5" s="67"/>
      <c r="P5" s="68"/>
      <c r="Q5" s="67"/>
      <c r="R5" s="68"/>
      <c r="S5" s="67"/>
      <c r="T5" s="68"/>
      <c r="U5" s="67"/>
      <c r="V5" s="68"/>
    </row>
    <row r="6" spans="1:22" x14ac:dyDescent="0.25">
      <c r="A6" s="54">
        <v>2</v>
      </c>
      <c r="B6" s="2" t="s">
        <v>283</v>
      </c>
      <c r="C6" s="57" t="s">
        <v>9</v>
      </c>
      <c r="D6" s="69">
        <v>100</v>
      </c>
      <c r="E6" s="69">
        <v>1</v>
      </c>
      <c r="F6" s="57">
        <v>1</v>
      </c>
      <c r="G6" s="57">
        <v>1</v>
      </c>
      <c r="H6" s="57">
        <f>(I6+K6+M6+O6+Q6+S6+U6)-(J6+L6+N6+P6+R6+T6+V6)</f>
        <v>-4</v>
      </c>
      <c r="I6" s="61">
        <v>6</v>
      </c>
      <c r="J6" s="51">
        <v>13</v>
      </c>
      <c r="K6" s="61">
        <v>6</v>
      </c>
      <c r="L6" s="51">
        <v>13</v>
      </c>
      <c r="M6" s="61">
        <v>13</v>
      </c>
      <c r="N6" s="51">
        <v>3</v>
      </c>
      <c r="O6" s="61"/>
      <c r="P6" s="51"/>
      <c r="Q6" s="61"/>
      <c r="R6" s="51"/>
      <c r="S6" s="61"/>
      <c r="T6" s="51"/>
      <c r="U6" s="61"/>
      <c r="V6" s="51"/>
    </row>
    <row r="7" spans="1:22" x14ac:dyDescent="0.25">
      <c r="A7" s="54">
        <v>3</v>
      </c>
      <c r="B7" s="2" t="s">
        <v>284</v>
      </c>
      <c r="C7" s="57" t="s">
        <v>9</v>
      </c>
      <c r="D7" s="69">
        <v>100</v>
      </c>
      <c r="E7" s="69">
        <v>1</v>
      </c>
      <c r="F7" s="57">
        <v>1</v>
      </c>
      <c r="G7" s="57">
        <v>2</v>
      </c>
      <c r="H7" s="57">
        <f>(I7+K7+M7+O7+Q7+S7+U7)-(J7+L7+N7+P7+R7+T7+V7)</f>
        <v>-3</v>
      </c>
      <c r="I7" s="61">
        <v>12</v>
      </c>
      <c r="J7" s="51">
        <v>13</v>
      </c>
      <c r="K7" s="61">
        <v>13</v>
      </c>
      <c r="L7" s="51">
        <v>6</v>
      </c>
      <c r="M7" s="61">
        <v>4</v>
      </c>
      <c r="N7" s="51">
        <v>13</v>
      </c>
      <c r="O7" s="61"/>
      <c r="P7" s="51"/>
      <c r="Q7" s="61"/>
      <c r="R7" s="51"/>
      <c r="S7" s="61"/>
      <c r="T7" s="51"/>
      <c r="U7" s="61"/>
      <c r="V7" s="51"/>
    </row>
    <row r="8" spans="1:22" x14ac:dyDescent="0.25">
      <c r="A8" s="54">
        <v>4</v>
      </c>
      <c r="B8" s="47" t="s">
        <v>285</v>
      </c>
      <c r="C8" s="57" t="s">
        <v>234</v>
      </c>
      <c r="D8" s="69">
        <v>100</v>
      </c>
      <c r="E8" s="69">
        <v>1</v>
      </c>
      <c r="F8" s="57">
        <v>2</v>
      </c>
      <c r="G8" s="57">
        <v>1</v>
      </c>
      <c r="H8" s="57">
        <f t="shared" ref="H8:H9" si="0">(I8+K8+M8+O8+Q8+S8+U8)-(J8+L8+N8+P8+R8+T8+V8)</f>
        <v>13</v>
      </c>
      <c r="I8" s="61">
        <v>13</v>
      </c>
      <c r="J8" s="51">
        <v>6</v>
      </c>
      <c r="K8" s="61">
        <v>10</v>
      </c>
      <c r="L8" s="51">
        <v>13</v>
      </c>
      <c r="M8" s="61">
        <v>13</v>
      </c>
      <c r="N8" s="51">
        <v>4</v>
      </c>
      <c r="O8" s="61"/>
      <c r="P8" s="51"/>
      <c r="Q8" s="61"/>
      <c r="R8" s="51"/>
      <c r="S8" s="61"/>
      <c r="T8" s="51"/>
      <c r="U8" s="61"/>
      <c r="V8" s="51"/>
    </row>
    <row r="9" spans="1:22" x14ac:dyDescent="0.25">
      <c r="A9" s="54">
        <v>5</v>
      </c>
      <c r="B9" s="47" t="s">
        <v>286</v>
      </c>
      <c r="C9" s="57" t="s">
        <v>8</v>
      </c>
      <c r="D9" s="69">
        <v>0</v>
      </c>
      <c r="E9" s="69">
        <v>0</v>
      </c>
      <c r="F9" s="57"/>
      <c r="G9" s="57"/>
      <c r="H9" s="57">
        <f t="shared" si="0"/>
        <v>0</v>
      </c>
      <c r="I9" s="61"/>
      <c r="J9" s="51"/>
      <c r="K9" s="61"/>
      <c r="L9" s="51"/>
      <c r="M9" s="61"/>
      <c r="N9" s="51"/>
      <c r="O9" s="61"/>
      <c r="P9" s="51"/>
      <c r="Q9" s="61"/>
      <c r="R9" s="51"/>
      <c r="S9" s="61"/>
      <c r="T9" s="51"/>
      <c r="U9" s="61"/>
      <c r="V9" s="51"/>
    </row>
    <row r="10" spans="1:22" x14ac:dyDescent="0.25">
      <c r="A10" s="54">
        <v>6</v>
      </c>
      <c r="B10" s="47"/>
      <c r="C10" s="57"/>
      <c r="D10" s="57"/>
      <c r="E10" s="57"/>
      <c r="F10" s="57"/>
      <c r="G10" s="57"/>
      <c r="H10" s="57"/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2"/>
      <c r="C11" s="57"/>
      <c r="D11" s="57"/>
      <c r="E11" s="57"/>
      <c r="F11" s="57"/>
      <c r="G11" s="57"/>
      <c r="H11" s="57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7"/>
      <c r="D12" s="57"/>
      <c r="E12" s="57"/>
      <c r="F12" s="57"/>
      <c r="G12" s="57"/>
      <c r="H12" s="57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7"/>
      <c r="D13" s="57"/>
      <c r="E13" s="57"/>
      <c r="F13" s="57"/>
      <c r="G13" s="57"/>
      <c r="H13" s="57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7"/>
      <c r="D14" s="57"/>
      <c r="E14" s="57"/>
      <c r="F14" s="57"/>
      <c r="G14" s="57"/>
      <c r="H14" s="57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7"/>
      <c r="D15" s="57"/>
      <c r="E15" s="57"/>
      <c r="F15" s="57"/>
      <c r="G15" s="57"/>
      <c r="H15" s="57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7"/>
      <c r="D16" s="57"/>
      <c r="E16" s="57"/>
      <c r="F16" s="57"/>
      <c r="G16" s="57"/>
      <c r="H16" s="57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7"/>
      <c r="D17" s="57"/>
      <c r="E17" s="57"/>
      <c r="F17" s="57"/>
      <c r="G17" s="57"/>
      <c r="H17" s="57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7"/>
      <c r="D18" s="57"/>
      <c r="E18" s="57"/>
      <c r="F18" s="57"/>
      <c r="G18" s="57"/>
      <c r="H18" s="57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7"/>
      <c r="D19" s="57"/>
      <c r="E19" s="57"/>
      <c r="F19" s="57"/>
      <c r="G19" s="57"/>
      <c r="H19" s="57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7"/>
      <c r="D20" s="57"/>
      <c r="E20" s="57"/>
      <c r="F20" s="57"/>
      <c r="G20" s="57"/>
      <c r="H20" s="57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G9" sqref="G9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7" t="s">
        <v>0</v>
      </c>
      <c r="C4" s="57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282</v>
      </c>
      <c r="C5" s="57" t="s">
        <v>9</v>
      </c>
      <c r="D5" s="57">
        <v>100</v>
      </c>
      <c r="E5" s="57">
        <v>1</v>
      </c>
      <c r="F5" s="57">
        <v>1</v>
      </c>
      <c r="G5" s="57">
        <v>2</v>
      </c>
      <c r="H5" s="57">
        <f>(I5+K5+M5+O5+Q5+S5+U5)-(J5+L5+N5+P5+R5+T5+V5)</f>
        <v>-6</v>
      </c>
      <c r="I5" s="67">
        <v>13</v>
      </c>
      <c r="J5" s="68">
        <v>11</v>
      </c>
      <c r="K5" s="67">
        <v>11</v>
      </c>
      <c r="L5" s="68">
        <v>13</v>
      </c>
      <c r="M5" s="67">
        <v>7</v>
      </c>
      <c r="N5" s="68">
        <v>13</v>
      </c>
      <c r="O5" s="67">
        <v>0</v>
      </c>
      <c r="P5" s="68">
        <v>0</v>
      </c>
      <c r="Q5" s="67">
        <v>0</v>
      </c>
      <c r="R5" s="68">
        <v>0</v>
      </c>
      <c r="S5" s="67"/>
      <c r="T5" s="68"/>
      <c r="U5" s="67"/>
      <c r="V5" s="68"/>
    </row>
    <row r="6" spans="1:22" x14ac:dyDescent="0.25">
      <c r="A6" s="54">
        <v>2</v>
      </c>
      <c r="B6" s="2" t="s">
        <v>283</v>
      </c>
      <c r="C6" s="57" t="s">
        <v>9</v>
      </c>
      <c r="D6" s="69">
        <v>100</v>
      </c>
      <c r="E6" s="69">
        <v>1</v>
      </c>
      <c r="F6" s="69">
        <v>3</v>
      </c>
      <c r="G6" s="69">
        <v>0</v>
      </c>
      <c r="H6" s="57">
        <f>(I6+K6+M6+O6+Q6+S6+U6)-(J6+L6+N6+P6+R6+T6+V6)</f>
        <v>16</v>
      </c>
      <c r="I6" s="61">
        <v>13</v>
      </c>
      <c r="J6" s="51">
        <v>8</v>
      </c>
      <c r="K6" s="61">
        <v>13</v>
      </c>
      <c r="L6" s="51">
        <v>8</v>
      </c>
      <c r="M6" s="61">
        <v>13</v>
      </c>
      <c r="N6" s="51">
        <v>7</v>
      </c>
      <c r="O6" s="61"/>
      <c r="P6" s="51"/>
      <c r="Q6" s="61"/>
      <c r="R6" s="51"/>
      <c r="S6" s="61"/>
      <c r="T6" s="51"/>
      <c r="U6" s="61"/>
      <c r="V6" s="51"/>
    </row>
    <row r="7" spans="1:22" x14ac:dyDescent="0.25">
      <c r="A7" s="54">
        <v>3</v>
      </c>
      <c r="B7" s="2" t="s">
        <v>284</v>
      </c>
      <c r="C7" s="57" t="s">
        <v>9</v>
      </c>
      <c r="D7" s="69">
        <v>100</v>
      </c>
      <c r="E7" s="69">
        <v>1</v>
      </c>
      <c r="F7" s="57">
        <v>0</v>
      </c>
      <c r="G7" s="57">
        <v>3</v>
      </c>
      <c r="H7" s="57">
        <f>(I7+K7+M7+O7+Q7+S7+U7)-(J7+L7+N7+P7+R7+T7+V7)</f>
        <v>-9</v>
      </c>
      <c r="I7" s="61">
        <v>11</v>
      </c>
      <c r="J7" s="51">
        <v>13</v>
      </c>
      <c r="K7" s="61">
        <v>8</v>
      </c>
      <c r="L7" s="51">
        <v>13</v>
      </c>
      <c r="M7" s="61">
        <v>11</v>
      </c>
      <c r="N7" s="51">
        <v>13</v>
      </c>
      <c r="O7" s="61">
        <v>0</v>
      </c>
      <c r="P7" s="51">
        <v>0</v>
      </c>
      <c r="Q7" s="61">
        <v>0</v>
      </c>
      <c r="R7" s="51">
        <v>0</v>
      </c>
      <c r="S7" s="61">
        <v>0</v>
      </c>
      <c r="T7" s="51"/>
      <c r="U7" s="61"/>
      <c r="V7" s="51"/>
    </row>
    <row r="8" spans="1:22" x14ac:dyDescent="0.25">
      <c r="A8" s="54">
        <v>4</v>
      </c>
      <c r="B8" s="47" t="s">
        <v>285</v>
      </c>
      <c r="C8" s="57" t="s">
        <v>234</v>
      </c>
      <c r="D8" s="69">
        <v>100</v>
      </c>
      <c r="E8" s="69">
        <v>1</v>
      </c>
      <c r="F8" s="57">
        <v>2</v>
      </c>
      <c r="G8" s="57">
        <v>1</v>
      </c>
      <c r="H8" s="57">
        <f t="shared" ref="H8:H9" si="0">(I8+K8+M8+O8+Q8+S8+U8)-(J8+L8+N8+P8+R8+T8+V8)</f>
        <v>-1</v>
      </c>
      <c r="I8" s="61">
        <v>8</v>
      </c>
      <c r="J8" s="51">
        <v>13</v>
      </c>
      <c r="K8" s="61">
        <v>13</v>
      </c>
      <c r="L8" s="51">
        <v>11</v>
      </c>
      <c r="M8" s="61">
        <v>13</v>
      </c>
      <c r="N8" s="51">
        <v>11</v>
      </c>
      <c r="O8" s="61">
        <v>0</v>
      </c>
      <c r="P8" s="51">
        <v>0</v>
      </c>
      <c r="Q8" s="61">
        <v>0</v>
      </c>
      <c r="R8" s="51">
        <v>0</v>
      </c>
      <c r="S8" s="61"/>
      <c r="T8" s="51"/>
      <c r="U8" s="61"/>
      <c r="V8" s="51"/>
    </row>
    <row r="9" spans="1:22" x14ac:dyDescent="0.25">
      <c r="A9" s="54">
        <v>5</v>
      </c>
      <c r="B9" s="47" t="s">
        <v>286</v>
      </c>
      <c r="C9" s="57" t="s">
        <v>8</v>
      </c>
      <c r="D9" s="69">
        <v>0</v>
      </c>
      <c r="E9" s="69">
        <v>0</v>
      </c>
      <c r="F9" s="57"/>
      <c r="G9" s="57"/>
      <c r="H9" s="57">
        <f t="shared" si="0"/>
        <v>0</v>
      </c>
      <c r="I9" s="61"/>
      <c r="J9" s="51"/>
      <c r="K9" s="61"/>
      <c r="L9" s="51"/>
      <c r="M9" s="61"/>
      <c r="N9" s="51"/>
      <c r="O9" s="61"/>
      <c r="P9" s="51"/>
      <c r="Q9" s="61"/>
      <c r="R9" s="51"/>
      <c r="S9" s="61"/>
      <c r="T9" s="51"/>
      <c r="U9" s="61"/>
      <c r="V9" s="51"/>
    </row>
    <row r="10" spans="1:22" x14ac:dyDescent="0.25">
      <c r="A10" s="54">
        <v>6</v>
      </c>
      <c r="B10" s="47"/>
      <c r="C10" s="57"/>
      <c r="D10" s="57"/>
      <c r="E10" s="57"/>
      <c r="F10" s="57"/>
      <c r="G10" s="57"/>
      <c r="H10" s="57"/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2"/>
      <c r="C11" s="57"/>
      <c r="D11" s="57"/>
      <c r="E11" s="57"/>
      <c r="F11" s="57"/>
      <c r="G11" s="57"/>
      <c r="H11" s="57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7"/>
      <c r="D12" s="57"/>
      <c r="E12" s="57"/>
      <c r="F12" s="57"/>
      <c r="G12" s="57"/>
      <c r="H12" s="57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7"/>
      <c r="D13" s="57"/>
      <c r="E13" s="57"/>
      <c r="F13" s="57"/>
      <c r="G13" s="57"/>
      <c r="H13" s="57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7"/>
      <c r="D14" s="57"/>
      <c r="E14" s="57"/>
      <c r="F14" s="57"/>
      <c r="G14" s="57"/>
      <c r="H14" s="57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7"/>
      <c r="D15" s="57"/>
      <c r="E15" s="57"/>
      <c r="F15" s="57"/>
      <c r="G15" s="57"/>
      <c r="H15" s="57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7"/>
      <c r="D16" s="57"/>
      <c r="E16" s="57"/>
      <c r="F16" s="57"/>
      <c r="G16" s="57"/>
      <c r="H16" s="57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7"/>
      <c r="D17" s="57"/>
      <c r="E17" s="57"/>
      <c r="F17" s="57"/>
      <c r="G17" s="57"/>
      <c r="H17" s="57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7"/>
      <c r="D18" s="57"/>
      <c r="E18" s="57"/>
      <c r="F18" s="57"/>
      <c r="G18" s="57"/>
      <c r="H18" s="57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7"/>
      <c r="D19" s="57"/>
      <c r="E19" s="57"/>
      <c r="F19" s="57"/>
      <c r="G19" s="57"/>
      <c r="H19" s="57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7"/>
      <c r="D20" s="57"/>
      <c r="E20" s="57"/>
      <c r="F20" s="57"/>
      <c r="G20" s="57"/>
      <c r="H20" s="57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G14" sqref="G14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7" t="s">
        <v>0</v>
      </c>
      <c r="C4" s="57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282</v>
      </c>
      <c r="C5" s="57" t="s">
        <v>9</v>
      </c>
      <c r="D5" s="69">
        <v>0</v>
      </c>
      <c r="E5" s="69">
        <v>0</v>
      </c>
      <c r="F5" s="57"/>
      <c r="G5" s="57"/>
      <c r="H5" s="57">
        <f>(I5+K5+M5+O5+Q5+S5+U5)-(J5+L5+N5+P5+R5+T5+V5)</f>
        <v>0</v>
      </c>
      <c r="I5" s="67"/>
      <c r="J5" s="68"/>
      <c r="K5" s="67"/>
      <c r="L5" s="68"/>
      <c r="M5" s="67"/>
      <c r="N5" s="68"/>
      <c r="O5" s="67"/>
      <c r="P5" s="68"/>
      <c r="Q5" s="67"/>
      <c r="R5" s="68"/>
      <c r="S5" s="67"/>
      <c r="T5" s="68"/>
      <c r="U5" s="67"/>
      <c r="V5" s="68"/>
    </row>
    <row r="6" spans="1:22" x14ac:dyDescent="0.25">
      <c r="A6" s="54">
        <v>2</v>
      </c>
      <c r="B6" s="2" t="s">
        <v>283</v>
      </c>
      <c r="C6" s="57" t="s">
        <v>9</v>
      </c>
      <c r="D6" s="69">
        <v>0</v>
      </c>
      <c r="E6" s="69">
        <v>0</v>
      </c>
      <c r="F6" s="57"/>
      <c r="G6" s="57"/>
      <c r="H6" s="57">
        <f>(I6+K6+M6+O6+Q6+S6+U6)-(J6+L6+N6+P6+R6+T6+V6)</f>
        <v>0</v>
      </c>
      <c r="I6" s="61"/>
      <c r="J6" s="51"/>
      <c r="K6" s="61"/>
      <c r="L6" s="51"/>
      <c r="M6" s="61"/>
      <c r="N6" s="51"/>
      <c r="O6" s="61"/>
      <c r="P6" s="51"/>
      <c r="Q6" s="61"/>
      <c r="R6" s="51"/>
      <c r="S6" s="61"/>
      <c r="T6" s="51"/>
      <c r="U6" s="61"/>
      <c r="V6" s="51"/>
    </row>
    <row r="7" spans="1:22" x14ac:dyDescent="0.25">
      <c r="A7" s="54">
        <v>3</v>
      </c>
      <c r="B7" s="2" t="s">
        <v>284</v>
      </c>
      <c r="C7" s="57" t="s">
        <v>9</v>
      </c>
      <c r="D7" s="69">
        <v>0</v>
      </c>
      <c r="E7" s="69">
        <v>0</v>
      </c>
      <c r="F7" s="57"/>
      <c r="G7" s="57"/>
      <c r="H7" s="57">
        <f>(I7+K7+M7+O7+Q7+S7+U7)-(J7+L7+N7+P7+R7+T7+V7)</f>
        <v>0</v>
      </c>
      <c r="I7" s="61"/>
      <c r="J7" s="51"/>
      <c r="K7" s="61"/>
      <c r="L7" s="51"/>
      <c r="M7" s="61"/>
      <c r="N7" s="51"/>
      <c r="O7" s="61"/>
      <c r="P7" s="51"/>
      <c r="Q7" s="61"/>
      <c r="R7" s="51"/>
      <c r="S7" s="61"/>
      <c r="T7" s="51"/>
      <c r="U7" s="61"/>
      <c r="V7" s="51"/>
    </row>
    <row r="8" spans="1:22" x14ac:dyDescent="0.25">
      <c r="A8" s="54">
        <v>4</v>
      </c>
      <c r="B8" s="47" t="s">
        <v>285</v>
      </c>
      <c r="C8" s="57" t="s">
        <v>234</v>
      </c>
      <c r="D8" s="69">
        <v>0</v>
      </c>
      <c r="E8" s="69">
        <v>0</v>
      </c>
      <c r="F8" s="57"/>
      <c r="G8" s="57"/>
      <c r="H8" s="57">
        <f t="shared" ref="H8:H9" si="0">(I8+K8+M8+O8+Q8+S8+U8)-(J8+L8+N8+P8+R8+T8+V8)</f>
        <v>0</v>
      </c>
      <c r="I8" s="61"/>
      <c r="J8" s="51"/>
      <c r="K8" s="61"/>
      <c r="L8" s="51"/>
      <c r="M8" s="61"/>
      <c r="N8" s="51"/>
      <c r="O8" s="61"/>
      <c r="P8" s="51"/>
      <c r="Q8" s="61"/>
      <c r="R8" s="51"/>
      <c r="S8" s="61"/>
      <c r="T8" s="51"/>
      <c r="U8" s="61"/>
      <c r="V8" s="51"/>
    </row>
    <row r="9" spans="1:22" x14ac:dyDescent="0.25">
      <c r="A9" s="54">
        <v>5</v>
      </c>
      <c r="B9" s="47" t="s">
        <v>286</v>
      </c>
      <c r="C9" s="57" t="s">
        <v>8</v>
      </c>
      <c r="D9" s="69">
        <v>0</v>
      </c>
      <c r="E9" s="69">
        <v>0</v>
      </c>
      <c r="F9" s="57"/>
      <c r="G9" s="57"/>
      <c r="H9" s="57">
        <f t="shared" si="0"/>
        <v>0</v>
      </c>
      <c r="I9" s="61"/>
      <c r="J9" s="51"/>
      <c r="K9" s="61"/>
      <c r="L9" s="51"/>
      <c r="M9" s="61"/>
      <c r="N9" s="51"/>
      <c r="O9" s="61"/>
      <c r="P9" s="51"/>
      <c r="Q9" s="61"/>
      <c r="R9" s="51"/>
      <c r="S9" s="61"/>
      <c r="T9" s="51"/>
      <c r="U9" s="61"/>
      <c r="V9" s="51"/>
    </row>
    <row r="10" spans="1:22" x14ac:dyDescent="0.25">
      <c r="A10" s="54">
        <v>6</v>
      </c>
      <c r="B10" s="47"/>
      <c r="C10" s="57"/>
      <c r="D10" s="57"/>
      <c r="E10" s="57"/>
      <c r="F10" s="57"/>
      <c r="G10" s="57"/>
      <c r="H10" s="57"/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x14ac:dyDescent="0.25">
      <c r="A11" s="54">
        <v>7</v>
      </c>
      <c r="B11" s="2"/>
      <c r="C11" s="57"/>
      <c r="D11" s="57"/>
      <c r="E11" s="57"/>
      <c r="F11" s="57"/>
      <c r="G11" s="57"/>
      <c r="H11" s="57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7"/>
      <c r="D12" s="57"/>
      <c r="E12" s="57"/>
      <c r="F12" s="57"/>
      <c r="G12" s="57"/>
      <c r="H12" s="57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7"/>
      <c r="D13" s="57"/>
      <c r="E13" s="57"/>
      <c r="F13" s="57"/>
      <c r="G13" s="57"/>
      <c r="H13" s="57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7"/>
      <c r="D14" s="57"/>
      <c r="E14" s="57"/>
      <c r="F14" s="57"/>
      <c r="G14" s="57"/>
      <c r="H14" s="57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7"/>
      <c r="D15" s="57"/>
      <c r="E15" s="57"/>
      <c r="F15" s="57"/>
      <c r="G15" s="57"/>
      <c r="H15" s="57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7"/>
      <c r="D16" s="57"/>
      <c r="E16" s="57"/>
      <c r="F16" s="57"/>
      <c r="G16" s="57"/>
      <c r="H16" s="57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7"/>
      <c r="D17" s="57"/>
      <c r="E17" s="57"/>
      <c r="F17" s="57"/>
      <c r="G17" s="57"/>
      <c r="H17" s="57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7"/>
      <c r="D18" s="57"/>
      <c r="E18" s="57"/>
      <c r="F18" s="57"/>
      <c r="G18" s="57"/>
      <c r="H18" s="57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7"/>
      <c r="D19" s="57"/>
      <c r="E19" s="57"/>
      <c r="F19" s="57"/>
      <c r="G19" s="57"/>
      <c r="H19" s="57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7"/>
      <c r="D20" s="57"/>
      <c r="E20" s="57"/>
      <c r="F20" s="57"/>
      <c r="G20" s="57"/>
      <c r="H20" s="57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>
      <selection activeCell="G24" sqref="G24"/>
    </sheetView>
  </sheetViews>
  <sheetFormatPr baseColWidth="10" defaultRowHeight="15" x14ac:dyDescent="0.25"/>
  <cols>
    <col min="1" max="1" width="3.5703125" style="3" bestFit="1" customWidth="1"/>
    <col min="2" max="2" width="10.28515625" style="15" customWidth="1"/>
    <col min="3" max="3" width="22" style="3" customWidth="1"/>
    <col min="4" max="4" width="34" style="3" customWidth="1"/>
    <col min="5" max="5" width="10" style="4" bestFit="1" customWidth="1"/>
    <col min="6" max="6" width="4.140625" style="4" bestFit="1" customWidth="1"/>
    <col min="7" max="7" width="15.5703125" style="3" bestFit="1" customWidth="1"/>
  </cols>
  <sheetData>
    <row r="1" spans="1:7" x14ac:dyDescent="0.25">
      <c r="A1" s="1" t="s">
        <v>89</v>
      </c>
      <c r="B1" s="11" t="s">
        <v>13</v>
      </c>
      <c r="C1" s="1" t="s">
        <v>14</v>
      </c>
      <c r="D1" s="1" t="s">
        <v>15</v>
      </c>
      <c r="E1" s="1" t="s">
        <v>90</v>
      </c>
      <c r="F1" s="1" t="s">
        <v>92</v>
      </c>
      <c r="G1" s="1" t="s">
        <v>18</v>
      </c>
    </row>
    <row r="2" spans="1:7" x14ac:dyDescent="0.25">
      <c r="A2" s="72">
        <v>1</v>
      </c>
      <c r="B2" s="17"/>
      <c r="C2" s="18"/>
      <c r="D2" s="18" t="s">
        <v>19</v>
      </c>
      <c r="E2" s="19"/>
      <c r="F2" s="19"/>
      <c r="G2" s="18"/>
    </row>
    <row r="3" spans="1:7" ht="15" customHeight="1" x14ac:dyDescent="0.25">
      <c r="A3" s="73"/>
      <c r="B3" s="20">
        <v>97300128</v>
      </c>
      <c r="C3" s="21" t="s">
        <v>20</v>
      </c>
      <c r="D3" s="21"/>
      <c r="E3" s="22">
        <v>19391</v>
      </c>
      <c r="F3" s="23" t="s">
        <v>21</v>
      </c>
      <c r="G3" s="21" t="s">
        <v>22</v>
      </c>
    </row>
    <row r="4" spans="1:7" x14ac:dyDescent="0.25">
      <c r="A4" s="74"/>
      <c r="B4" s="20"/>
      <c r="C4" s="21"/>
      <c r="D4" s="21" t="s">
        <v>23</v>
      </c>
      <c r="E4" s="23"/>
      <c r="F4" s="23"/>
      <c r="G4" s="21"/>
    </row>
    <row r="5" spans="1:7" x14ac:dyDescent="0.25">
      <c r="A5" s="72">
        <v>2</v>
      </c>
      <c r="B5" s="17"/>
      <c r="C5" s="18"/>
      <c r="D5" s="18" t="s">
        <v>24</v>
      </c>
      <c r="E5" s="19"/>
      <c r="F5" s="19"/>
      <c r="G5" s="18"/>
    </row>
    <row r="6" spans="1:7" ht="15" customHeight="1" x14ac:dyDescent="0.25">
      <c r="A6" s="73"/>
      <c r="B6" s="20">
        <v>97300130</v>
      </c>
      <c r="C6" s="21" t="s">
        <v>25</v>
      </c>
      <c r="D6" s="21"/>
      <c r="E6" s="22">
        <v>22863</v>
      </c>
      <c r="F6" s="23" t="s">
        <v>26</v>
      </c>
      <c r="G6" s="21" t="s">
        <v>22</v>
      </c>
    </row>
    <row r="7" spans="1:7" x14ac:dyDescent="0.25">
      <c r="A7" s="74"/>
      <c r="B7" s="24"/>
      <c r="C7" s="25"/>
      <c r="D7" s="25" t="s">
        <v>23</v>
      </c>
      <c r="E7" s="26"/>
      <c r="F7" s="26"/>
      <c r="G7" s="25"/>
    </row>
    <row r="8" spans="1:7" x14ac:dyDescent="0.25">
      <c r="A8" s="72">
        <v>3</v>
      </c>
      <c r="B8" s="17"/>
      <c r="C8" s="18"/>
      <c r="D8" s="18" t="s">
        <v>27</v>
      </c>
      <c r="E8" s="19"/>
      <c r="F8" s="19"/>
      <c r="G8" s="18"/>
    </row>
    <row r="9" spans="1:7" ht="15" customHeight="1" x14ac:dyDescent="0.25">
      <c r="A9" s="73"/>
      <c r="B9" s="20">
        <v>97300132</v>
      </c>
      <c r="C9" s="21" t="s">
        <v>28</v>
      </c>
      <c r="D9" s="21"/>
      <c r="E9" s="22">
        <v>21795</v>
      </c>
      <c r="F9" s="23" t="s">
        <v>26</v>
      </c>
      <c r="G9" s="21" t="s">
        <v>22</v>
      </c>
    </row>
    <row r="10" spans="1:7" x14ac:dyDescent="0.25">
      <c r="A10" s="74"/>
      <c r="B10" s="24"/>
      <c r="C10" s="25"/>
      <c r="D10" s="25" t="s">
        <v>23</v>
      </c>
      <c r="E10" s="26"/>
      <c r="F10" s="26"/>
      <c r="G10" s="25"/>
    </row>
    <row r="11" spans="1:7" x14ac:dyDescent="0.25">
      <c r="A11" s="72">
        <v>4</v>
      </c>
      <c r="B11" s="17"/>
      <c r="C11" s="18"/>
      <c r="D11" s="18" t="s">
        <v>29</v>
      </c>
      <c r="E11" s="19"/>
      <c r="F11" s="19"/>
      <c r="G11" s="18"/>
    </row>
    <row r="12" spans="1:7" ht="15" customHeight="1" x14ac:dyDescent="0.25">
      <c r="A12" s="73"/>
      <c r="B12" s="20">
        <v>97300098</v>
      </c>
      <c r="C12" s="21" t="s">
        <v>30</v>
      </c>
      <c r="D12" s="21"/>
      <c r="E12" s="22">
        <v>29160</v>
      </c>
      <c r="F12" s="23" t="s">
        <v>26</v>
      </c>
      <c r="G12" s="21" t="s">
        <v>31</v>
      </c>
    </row>
    <row r="13" spans="1:7" x14ac:dyDescent="0.25">
      <c r="A13" s="74"/>
      <c r="B13" s="24"/>
      <c r="C13" s="25"/>
      <c r="D13" s="25" t="s">
        <v>23</v>
      </c>
      <c r="E13" s="26"/>
      <c r="F13" s="26"/>
      <c r="G13" s="25"/>
    </row>
    <row r="14" spans="1:7" x14ac:dyDescent="0.25">
      <c r="A14" s="72">
        <v>5</v>
      </c>
      <c r="B14" s="17"/>
      <c r="C14" s="18"/>
      <c r="D14" s="18" t="s">
        <v>32</v>
      </c>
      <c r="E14" s="19"/>
      <c r="F14" s="19"/>
      <c r="G14" s="18"/>
    </row>
    <row r="15" spans="1:7" ht="15" customHeight="1" x14ac:dyDescent="0.25">
      <c r="A15" s="73"/>
      <c r="B15" s="20">
        <v>97300031</v>
      </c>
      <c r="C15" s="21" t="s">
        <v>33</v>
      </c>
      <c r="D15" s="21"/>
      <c r="E15" s="22">
        <v>22681</v>
      </c>
      <c r="F15" s="23" t="s">
        <v>26</v>
      </c>
      <c r="G15" s="21" t="s">
        <v>22</v>
      </c>
    </row>
    <row r="16" spans="1:7" x14ac:dyDescent="0.25">
      <c r="A16" s="74"/>
      <c r="B16" s="24"/>
      <c r="C16" s="25"/>
      <c r="D16" s="25" t="s">
        <v>34</v>
      </c>
      <c r="E16" s="26"/>
      <c r="F16" s="26"/>
      <c r="G16" s="25"/>
    </row>
    <row r="17" spans="1:7" x14ac:dyDescent="0.25">
      <c r="A17" s="72">
        <v>6</v>
      </c>
      <c r="B17" s="17"/>
      <c r="C17" s="18"/>
      <c r="D17" s="18" t="s">
        <v>35</v>
      </c>
      <c r="E17" s="19"/>
      <c r="F17" s="19"/>
      <c r="G17" s="18"/>
    </row>
    <row r="18" spans="1:7" ht="15" customHeight="1" x14ac:dyDescent="0.25">
      <c r="A18" s="73"/>
      <c r="B18" s="20">
        <v>97300457</v>
      </c>
      <c r="C18" s="21" t="s">
        <v>36</v>
      </c>
      <c r="D18" s="21"/>
      <c r="E18" s="22">
        <v>23545</v>
      </c>
      <c r="F18" s="23" t="s">
        <v>26</v>
      </c>
      <c r="G18" s="21" t="s">
        <v>22</v>
      </c>
    </row>
    <row r="19" spans="1:7" x14ac:dyDescent="0.25">
      <c r="A19" s="74"/>
      <c r="B19" s="24"/>
      <c r="C19" s="25"/>
      <c r="D19" s="25" t="s">
        <v>37</v>
      </c>
      <c r="E19" s="26"/>
      <c r="F19" s="26"/>
      <c r="G19" s="25"/>
    </row>
    <row r="20" spans="1:7" x14ac:dyDescent="0.25">
      <c r="A20" s="72">
        <v>7</v>
      </c>
      <c r="B20" s="17"/>
      <c r="C20" s="18"/>
      <c r="D20" s="18" t="s">
        <v>38</v>
      </c>
      <c r="E20" s="19"/>
      <c r="F20" s="19"/>
      <c r="G20" s="18"/>
    </row>
    <row r="21" spans="1:7" ht="15" customHeight="1" x14ac:dyDescent="0.25">
      <c r="A21" s="73"/>
      <c r="B21" s="20">
        <v>97300136</v>
      </c>
      <c r="C21" s="21" t="s">
        <v>39</v>
      </c>
      <c r="D21" s="21"/>
      <c r="E21" s="22">
        <v>13228</v>
      </c>
      <c r="F21" s="23" t="s">
        <v>21</v>
      </c>
      <c r="G21" s="21" t="s">
        <v>40</v>
      </c>
    </row>
    <row r="22" spans="1:7" x14ac:dyDescent="0.25">
      <c r="A22" s="74"/>
      <c r="B22" s="24"/>
      <c r="C22" s="25"/>
      <c r="D22" s="25" t="s">
        <v>37</v>
      </c>
      <c r="E22" s="26"/>
      <c r="F22" s="26"/>
      <c r="G22" s="25"/>
    </row>
    <row r="23" spans="1:7" x14ac:dyDescent="0.25">
      <c r="A23" s="72">
        <v>8</v>
      </c>
      <c r="B23" s="17"/>
      <c r="C23" s="18"/>
      <c r="D23" s="18" t="s">
        <v>41</v>
      </c>
      <c r="E23" s="19"/>
      <c r="F23" s="19"/>
      <c r="G23" s="18"/>
    </row>
    <row r="24" spans="1:7" ht="15" customHeight="1" x14ac:dyDescent="0.25">
      <c r="A24" s="73"/>
      <c r="B24" s="20">
        <v>97300328</v>
      </c>
      <c r="C24" s="21" t="s">
        <v>42</v>
      </c>
      <c r="D24" s="21"/>
      <c r="E24" s="22">
        <v>22421</v>
      </c>
      <c r="F24" s="23" t="s">
        <v>26</v>
      </c>
      <c r="G24" s="21" t="s">
        <v>22</v>
      </c>
    </row>
    <row r="25" spans="1:7" x14ac:dyDescent="0.25">
      <c r="A25" s="74"/>
      <c r="B25" s="24"/>
      <c r="C25" s="25"/>
      <c r="D25" s="25" t="s">
        <v>23</v>
      </c>
      <c r="E25" s="26"/>
      <c r="F25" s="26"/>
      <c r="G25" s="25"/>
    </row>
    <row r="26" spans="1:7" x14ac:dyDescent="0.25">
      <c r="A26" s="72">
        <v>9</v>
      </c>
      <c r="B26" s="17"/>
      <c r="C26" s="18"/>
      <c r="D26" s="18" t="s">
        <v>43</v>
      </c>
      <c r="E26" s="19"/>
      <c r="F26" s="19"/>
      <c r="G26" s="18"/>
    </row>
    <row r="27" spans="1:7" x14ac:dyDescent="0.25">
      <c r="A27" s="73"/>
      <c r="B27" s="20">
        <v>97300039</v>
      </c>
      <c r="C27" s="21" t="s">
        <v>44</v>
      </c>
      <c r="D27" s="21"/>
      <c r="E27" s="22">
        <v>27532</v>
      </c>
      <c r="F27" s="23" t="s">
        <v>26</v>
      </c>
      <c r="G27" s="21" t="s">
        <v>22</v>
      </c>
    </row>
    <row r="28" spans="1:7" x14ac:dyDescent="0.25">
      <c r="A28" s="74"/>
      <c r="B28" s="24"/>
      <c r="C28" s="25"/>
      <c r="D28" s="25" t="s">
        <v>34</v>
      </c>
      <c r="E28" s="26"/>
      <c r="F28" s="26"/>
      <c r="G28" s="25"/>
    </row>
    <row r="29" spans="1:7" x14ac:dyDescent="0.25">
      <c r="A29" s="72">
        <v>10</v>
      </c>
      <c r="B29" s="17"/>
      <c r="C29" s="18"/>
      <c r="D29" s="18" t="s">
        <v>45</v>
      </c>
      <c r="E29" s="19"/>
      <c r="F29" s="19"/>
      <c r="G29" s="18"/>
    </row>
    <row r="30" spans="1:7" x14ac:dyDescent="0.25">
      <c r="A30" s="73"/>
      <c r="B30" s="20">
        <v>97300139</v>
      </c>
      <c r="C30" s="21" t="s">
        <v>46</v>
      </c>
      <c r="D30" s="21"/>
      <c r="E30" s="22">
        <v>26632</v>
      </c>
      <c r="F30" s="23" t="s">
        <v>26</v>
      </c>
      <c r="G30" s="21" t="s">
        <v>31</v>
      </c>
    </row>
    <row r="31" spans="1:7" x14ac:dyDescent="0.25">
      <c r="A31" s="74"/>
      <c r="B31" s="24"/>
      <c r="C31" s="25"/>
      <c r="D31" s="25" t="s">
        <v>23</v>
      </c>
      <c r="E31" s="26"/>
      <c r="F31" s="26"/>
      <c r="G31" s="25"/>
    </row>
    <row r="32" spans="1:7" x14ac:dyDescent="0.25">
      <c r="A32" s="72">
        <v>11</v>
      </c>
      <c r="B32" s="17"/>
      <c r="C32" s="18"/>
      <c r="D32" s="18" t="s">
        <v>47</v>
      </c>
      <c r="E32" s="19"/>
      <c r="F32" s="19"/>
      <c r="G32" s="18"/>
    </row>
    <row r="33" spans="1:7" x14ac:dyDescent="0.25">
      <c r="A33" s="73"/>
      <c r="B33" s="20">
        <v>97300143</v>
      </c>
      <c r="C33" s="21" t="s">
        <v>48</v>
      </c>
      <c r="D33" s="21"/>
      <c r="E33" s="22">
        <v>26263</v>
      </c>
      <c r="F33" s="23" t="s">
        <v>26</v>
      </c>
      <c r="G33" s="21" t="s">
        <v>22</v>
      </c>
    </row>
    <row r="34" spans="1:7" x14ac:dyDescent="0.25">
      <c r="A34" s="74"/>
      <c r="B34" s="24"/>
      <c r="C34" s="25"/>
      <c r="D34" s="25" t="s">
        <v>23</v>
      </c>
      <c r="E34" s="26"/>
      <c r="F34" s="26"/>
      <c r="G34" s="25"/>
    </row>
    <row r="35" spans="1:7" x14ac:dyDescent="0.25">
      <c r="A35" s="72">
        <v>12</v>
      </c>
      <c r="B35" s="17"/>
      <c r="C35" s="18"/>
      <c r="D35" s="18" t="s">
        <v>49</v>
      </c>
      <c r="E35" s="19"/>
      <c r="F35" s="19"/>
      <c r="G35" s="18"/>
    </row>
    <row r="36" spans="1:7" x14ac:dyDescent="0.25">
      <c r="A36" s="73"/>
      <c r="B36" s="20">
        <v>97300144</v>
      </c>
      <c r="C36" s="21" t="s">
        <v>50</v>
      </c>
      <c r="D36" s="21"/>
      <c r="E36" s="22">
        <v>21653</v>
      </c>
      <c r="F36" s="23" t="s">
        <v>26</v>
      </c>
      <c r="G36" s="21" t="s">
        <v>22</v>
      </c>
    </row>
    <row r="37" spans="1:7" x14ac:dyDescent="0.25">
      <c r="A37" s="74"/>
      <c r="B37" s="24"/>
      <c r="C37" s="25"/>
      <c r="D37" s="25" t="s">
        <v>23</v>
      </c>
      <c r="E37" s="26"/>
      <c r="F37" s="26"/>
      <c r="G37" s="25"/>
    </row>
    <row r="38" spans="1:7" x14ac:dyDescent="0.25">
      <c r="A38" s="72">
        <v>13</v>
      </c>
      <c r="B38" s="17"/>
      <c r="C38" s="18"/>
      <c r="D38" s="18" t="s">
        <v>51</v>
      </c>
      <c r="E38" s="19"/>
      <c r="F38" s="19"/>
      <c r="G38" s="18"/>
    </row>
    <row r="39" spans="1:7" x14ac:dyDescent="0.25">
      <c r="A39" s="73"/>
      <c r="B39" s="20">
        <v>97300348</v>
      </c>
      <c r="C39" s="21" t="s">
        <v>52</v>
      </c>
      <c r="D39" s="21"/>
      <c r="E39" s="22">
        <v>20548</v>
      </c>
      <c r="F39" s="23" t="s">
        <v>21</v>
      </c>
      <c r="G39" s="21" t="s">
        <v>22</v>
      </c>
    </row>
    <row r="40" spans="1:7" x14ac:dyDescent="0.25">
      <c r="A40" s="74"/>
      <c r="B40" s="24"/>
      <c r="C40" s="25"/>
      <c r="D40" s="25" t="s">
        <v>23</v>
      </c>
      <c r="E40" s="26"/>
      <c r="F40" s="26"/>
      <c r="G40" s="25"/>
    </row>
    <row r="41" spans="1:7" x14ac:dyDescent="0.25">
      <c r="A41" s="72">
        <v>14</v>
      </c>
      <c r="B41" s="17"/>
      <c r="C41" s="18"/>
      <c r="D41" s="18" t="s">
        <v>53</v>
      </c>
      <c r="E41" s="19"/>
      <c r="F41" s="19"/>
      <c r="G41" s="18"/>
    </row>
    <row r="42" spans="1:7" x14ac:dyDescent="0.25">
      <c r="A42" s="73"/>
      <c r="B42" s="20">
        <v>97300145</v>
      </c>
      <c r="C42" s="21" t="s">
        <v>54</v>
      </c>
      <c r="D42" s="21"/>
      <c r="E42" s="22">
        <v>26083</v>
      </c>
      <c r="F42" s="23" t="s">
        <v>21</v>
      </c>
      <c r="G42" s="21" t="s">
        <v>22</v>
      </c>
    </row>
    <row r="43" spans="1:7" x14ac:dyDescent="0.25">
      <c r="A43" s="74"/>
      <c r="B43" s="24"/>
      <c r="C43" s="25"/>
      <c r="D43" s="25" t="s">
        <v>55</v>
      </c>
      <c r="E43" s="26"/>
      <c r="F43" s="26"/>
      <c r="G43" s="25"/>
    </row>
    <row r="44" spans="1:7" x14ac:dyDescent="0.25">
      <c r="A44" s="72">
        <v>15</v>
      </c>
      <c r="B44" s="17"/>
      <c r="C44" s="18"/>
      <c r="D44" s="18" t="s">
        <v>91</v>
      </c>
      <c r="E44" s="19"/>
      <c r="F44" s="19"/>
      <c r="G44" s="18"/>
    </row>
    <row r="45" spans="1:7" x14ac:dyDescent="0.25">
      <c r="A45" s="73"/>
      <c r="B45" s="20">
        <v>97300410</v>
      </c>
      <c r="C45" s="21" t="s">
        <v>56</v>
      </c>
      <c r="D45" s="21"/>
      <c r="E45" s="22">
        <v>21914</v>
      </c>
      <c r="F45" s="23" t="s">
        <v>26</v>
      </c>
      <c r="G45" s="21" t="s">
        <v>22</v>
      </c>
    </row>
    <row r="46" spans="1:7" x14ac:dyDescent="0.25">
      <c r="A46" s="74"/>
      <c r="B46" s="24"/>
      <c r="C46" s="25"/>
      <c r="D46" s="25" t="s">
        <v>55</v>
      </c>
      <c r="E46" s="26"/>
      <c r="F46" s="26"/>
      <c r="G46" s="25"/>
    </row>
    <row r="47" spans="1:7" x14ac:dyDescent="0.25">
      <c r="A47" s="72">
        <v>16</v>
      </c>
      <c r="B47" s="17"/>
      <c r="C47" s="18"/>
      <c r="D47" s="18" t="s">
        <v>57</v>
      </c>
      <c r="E47" s="19"/>
      <c r="F47" s="19"/>
      <c r="G47" s="18"/>
    </row>
    <row r="48" spans="1:7" x14ac:dyDescent="0.25">
      <c r="A48" s="73"/>
      <c r="B48" s="20">
        <v>97300361</v>
      </c>
      <c r="C48" s="21" t="s">
        <v>58</v>
      </c>
      <c r="D48" s="21"/>
      <c r="E48" s="22">
        <v>17544</v>
      </c>
      <c r="F48" s="23" t="s">
        <v>26</v>
      </c>
      <c r="G48" s="21" t="s">
        <v>40</v>
      </c>
    </row>
    <row r="49" spans="1:7" x14ac:dyDescent="0.25">
      <c r="A49" s="74"/>
      <c r="B49" s="24"/>
      <c r="C49" s="25"/>
      <c r="D49" s="25" t="s">
        <v>23</v>
      </c>
      <c r="E49" s="26"/>
      <c r="F49" s="26"/>
      <c r="G49" s="25"/>
    </row>
    <row r="50" spans="1:7" x14ac:dyDescent="0.25">
      <c r="A50" s="72">
        <v>17</v>
      </c>
      <c r="B50" s="20"/>
      <c r="C50" s="21"/>
      <c r="D50" s="21" t="s">
        <v>59</v>
      </c>
      <c r="E50" s="23"/>
      <c r="F50" s="23"/>
      <c r="G50" s="21"/>
    </row>
    <row r="51" spans="1:7" x14ac:dyDescent="0.25">
      <c r="A51" s="73"/>
      <c r="B51" s="17">
        <v>97300051</v>
      </c>
      <c r="C51" s="18" t="s">
        <v>60</v>
      </c>
      <c r="D51" s="18"/>
      <c r="E51" s="19">
        <v>24809</v>
      </c>
      <c r="F51" s="19" t="s">
        <v>26</v>
      </c>
      <c r="G51" s="18" t="s">
        <v>22</v>
      </c>
    </row>
    <row r="52" spans="1:7" x14ac:dyDescent="0.25">
      <c r="A52" s="74"/>
      <c r="B52" s="20"/>
      <c r="C52" s="21"/>
      <c r="D52" s="21" t="s">
        <v>34</v>
      </c>
      <c r="E52" s="22"/>
      <c r="F52" s="23"/>
      <c r="G52" s="21"/>
    </row>
    <row r="53" spans="1:7" x14ac:dyDescent="0.25">
      <c r="A53" s="72">
        <v>18</v>
      </c>
      <c r="B53" s="17"/>
      <c r="C53" s="18"/>
      <c r="D53" s="18" t="s">
        <v>61</v>
      </c>
      <c r="E53" s="19"/>
      <c r="F53" s="19"/>
      <c r="G53" s="18"/>
    </row>
    <row r="54" spans="1:7" x14ac:dyDescent="0.25">
      <c r="A54" s="73"/>
      <c r="B54" s="20">
        <v>97300150</v>
      </c>
      <c r="C54" s="21" t="s">
        <v>62</v>
      </c>
      <c r="D54" s="21"/>
      <c r="E54" s="22">
        <v>22076</v>
      </c>
      <c r="F54" s="23" t="s">
        <v>26</v>
      </c>
      <c r="G54" s="21" t="s">
        <v>31</v>
      </c>
    </row>
    <row r="55" spans="1:7" x14ac:dyDescent="0.25">
      <c r="A55" s="74"/>
      <c r="B55" s="24"/>
      <c r="C55" s="25"/>
      <c r="D55" s="25" t="s">
        <v>63</v>
      </c>
      <c r="E55" s="26"/>
      <c r="F55" s="26"/>
      <c r="G55" s="25"/>
    </row>
    <row r="56" spans="1:7" x14ac:dyDescent="0.25">
      <c r="A56" s="72">
        <v>19</v>
      </c>
      <c r="B56" s="17"/>
      <c r="C56" s="18"/>
      <c r="D56" s="18" t="s">
        <v>64</v>
      </c>
      <c r="E56" s="19"/>
      <c r="F56" s="19"/>
      <c r="G56" s="18"/>
    </row>
    <row r="57" spans="1:7" x14ac:dyDescent="0.25">
      <c r="A57" s="73"/>
      <c r="B57" s="20">
        <v>97300455</v>
      </c>
      <c r="C57" s="21" t="s">
        <v>65</v>
      </c>
      <c r="D57" s="21"/>
      <c r="E57" s="22">
        <v>28083</v>
      </c>
      <c r="F57" s="23" t="s">
        <v>26</v>
      </c>
      <c r="G57" s="21" t="s">
        <v>22</v>
      </c>
    </row>
    <row r="58" spans="1:7" x14ac:dyDescent="0.25">
      <c r="A58" s="74"/>
      <c r="B58" s="24"/>
      <c r="C58" s="25"/>
      <c r="D58" s="25" t="s">
        <v>23</v>
      </c>
      <c r="E58" s="26"/>
      <c r="F58" s="26"/>
      <c r="G58" s="25"/>
    </row>
    <row r="59" spans="1:7" x14ac:dyDescent="0.25">
      <c r="A59" s="72">
        <v>20</v>
      </c>
      <c r="B59" s="17"/>
      <c r="C59" s="18"/>
      <c r="D59" s="18" t="s">
        <v>66</v>
      </c>
      <c r="E59" s="19"/>
      <c r="F59" s="19"/>
      <c r="G59" s="18"/>
    </row>
    <row r="60" spans="1:7" x14ac:dyDescent="0.25">
      <c r="A60" s="73"/>
      <c r="B60" s="20">
        <v>97300262</v>
      </c>
      <c r="C60" s="21" t="s">
        <v>67</v>
      </c>
      <c r="D60" s="21"/>
      <c r="E60" s="22">
        <v>19373</v>
      </c>
      <c r="F60" s="23" t="s">
        <v>21</v>
      </c>
      <c r="G60" s="21" t="s">
        <v>22</v>
      </c>
    </row>
    <row r="61" spans="1:7" x14ac:dyDescent="0.25">
      <c r="A61" s="74"/>
      <c r="B61" s="24"/>
      <c r="C61" s="25"/>
      <c r="D61" s="25" t="s">
        <v>23</v>
      </c>
      <c r="E61" s="26"/>
      <c r="F61" s="26"/>
      <c r="G61" s="25"/>
    </row>
    <row r="62" spans="1:7" x14ac:dyDescent="0.25">
      <c r="A62" s="72">
        <v>21</v>
      </c>
      <c r="B62" s="17"/>
      <c r="C62" s="18"/>
      <c r="D62" s="18" t="s">
        <v>68</v>
      </c>
      <c r="E62" s="19"/>
      <c r="F62" s="19"/>
      <c r="G62" s="18"/>
    </row>
    <row r="63" spans="1:7" x14ac:dyDescent="0.25">
      <c r="A63" s="73"/>
      <c r="B63" s="20">
        <v>97300157</v>
      </c>
      <c r="C63" s="21" t="s">
        <v>69</v>
      </c>
      <c r="D63" s="21"/>
      <c r="E63" s="22">
        <v>18930</v>
      </c>
      <c r="F63" s="23" t="s">
        <v>26</v>
      </c>
      <c r="G63" s="21" t="s">
        <v>22</v>
      </c>
    </row>
    <row r="64" spans="1:7" x14ac:dyDescent="0.25">
      <c r="A64" s="74"/>
      <c r="B64" s="24"/>
      <c r="C64" s="25"/>
      <c r="D64" s="25" t="s">
        <v>55</v>
      </c>
      <c r="E64" s="26"/>
      <c r="F64" s="26"/>
      <c r="G64" s="25"/>
    </row>
    <row r="65" spans="1:7" x14ac:dyDescent="0.25">
      <c r="A65" s="72">
        <v>22</v>
      </c>
      <c r="B65" s="17"/>
      <c r="C65" s="18"/>
      <c r="D65" s="18" t="s">
        <v>70</v>
      </c>
      <c r="E65" s="19"/>
      <c r="F65" s="19"/>
      <c r="G65" s="18"/>
    </row>
    <row r="66" spans="1:7" x14ac:dyDescent="0.25">
      <c r="A66" s="73"/>
      <c r="B66" s="20">
        <v>97300159</v>
      </c>
      <c r="C66" s="21" t="s">
        <v>71</v>
      </c>
      <c r="D66" s="21"/>
      <c r="E66" s="22">
        <v>23466</v>
      </c>
      <c r="F66" s="23" t="s">
        <v>26</v>
      </c>
      <c r="G66" s="21" t="s">
        <v>31</v>
      </c>
    </row>
    <row r="67" spans="1:7" x14ac:dyDescent="0.25">
      <c r="A67" s="74"/>
      <c r="B67" s="20"/>
      <c r="C67" s="21"/>
      <c r="D67" s="21" t="s">
        <v>63</v>
      </c>
      <c r="E67" s="23"/>
      <c r="F67" s="23"/>
      <c r="G67" s="21"/>
    </row>
    <row r="68" spans="1:7" x14ac:dyDescent="0.25">
      <c r="A68" s="72">
        <v>23</v>
      </c>
      <c r="B68" s="17"/>
      <c r="C68" s="18"/>
      <c r="D68" s="18" t="s">
        <v>72</v>
      </c>
      <c r="E68" s="19"/>
      <c r="F68" s="19"/>
      <c r="G68" s="18"/>
    </row>
    <row r="69" spans="1:7" x14ac:dyDescent="0.25">
      <c r="A69" s="73"/>
      <c r="B69" s="20">
        <v>97300435</v>
      </c>
      <c r="C69" s="21" t="s">
        <v>73</v>
      </c>
      <c r="D69" s="21"/>
      <c r="E69" s="22">
        <v>23770</v>
      </c>
      <c r="F69" s="23" t="s">
        <v>26</v>
      </c>
      <c r="G69" s="21" t="s">
        <v>22</v>
      </c>
    </row>
    <row r="70" spans="1:7" x14ac:dyDescent="0.25">
      <c r="A70" s="74"/>
      <c r="B70" s="24"/>
      <c r="C70" s="25"/>
      <c r="D70" s="25" t="s">
        <v>74</v>
      </c>
      <c r="E70" s="26"/>
      <c r="F70" s="26"/>
      <c r="G70" s="25"/>
    </row>
    <row r="71" spans="1:7" x14ac:dyDescent="0.25">
      <c r="A71" s="72">
        <v>24</v>
      </c>
      <c r="B71" s="17"/>
      <c r="C71" s="18"/>
      <c r="D71" s="18" t="s">
        <v>75</v>
      </c>
      <c r="E71" s="19"/>
      <c r="F71" s="19"/>
      <c r="G71" s="18"/>
    </row>
    <row r="72" spans="1:7" x14ac:dyDescent="0.25">
      <c r="A72" s="73"/>
      <c r="B72" s="20">
        <v>97300200</v>
      </c>
      <c r="C72" s="21" t="s">
        <v>76</v>
      </c>
      <c r="D72" s="21"/>
      <c r="E72" s="22">
        <v>28529</v>
      </c>
      <c r="F72" s="23" t="s">
        <v>26</v>
      </c>
      <c r="G72" s="21" t="s">
        <v>22</v>
      </c>
    </row>
    <row r="73" spans="1:7" x14ac:dyDescent="0.25">
      <c r="A73" s="74"/>
      <c r="B73" s="24"/>
      <c r="C73" s="25"/>
      <c r="D73" s="25" t="s">
        <v>23</v>
      </c>
      <c r="E73" s="26"/>
      <c r="F73" s="26"/>
      <c r="G73" s="25"/>
    </row>
    <row r="74" spans="1:7" x14ac:dyDescent="0.25">
      <c r="A74" s="72">
        <v>25</v>
      </c>
      <c r="B74" s="17"/>
      <c r="C74" s="18"/>
      <c r="D74" s="18" t="s">
        <v>77</v>
      </c>
      <c r="E74" s="19"/>
      <c r="F74" s="19"/>
      <c r="G74" s="18"/>
    </row>
    <row r="75" spans="1:7" x14ac:dyDescent="0.25">
      <c r="A75" s="73"/>
      <c r="B75" s="20">
        <v>97300163</v>
      </c>
      <c r="C75" s="21" t="s">
        <v>78</v>
      </c>
      <c r="D75" s="21"/>
      <c r="E75" s="22">
        <v>29468</v>
      </c>
      <c r="F75" s="23" t="s">
        <v>21</v>
      </c>
      <c r="G75" s="21" t="s">
        <v>22</v>
      </c>
    </row>
    <row r="76" spans="1:7" x14ac:dyDescent="0.25">
      <c r="A76" s="74"/>
      <c r="B76" s="24"/>
      <c r="C76" s="25"/>
      <c r="D76" s="25" t="s">
        <v>37</v>
      </c>
      <c r="E76" s="26"/>
      <c r="F76" s="26"/>
      <c r="G76" s="25"/>
    </row>
    <row r="77" spans="1:7" x14ac:dyDescent="0.25">
      <c r="A77" s="72">
        <v>26</v>
      </c>
      <c r="B77" s="17"/>
      <c r="C77" s="18"/>
      <c r="D77" s="18" t="s">
        <v>79</v>
      </c>
      <c r="E77" s="19"/>
      <c r="F77" s="19"/>
      <c r="G77" s="18"/>
    </row>
    <row r="78" spans="1:7" x14ac:dyDescent="0.25">
      <c r="A78" s="73"/>
      <c r="B78" s="20">
        <v>97300164</v>
      </c>
      <c r="C78" s="21" t="s">
        <v>80</v>
      </c>
      <c r="D78" s="21"/>
      <c r="E78" s="22">
        <v>17466</v>
      </c>
      <c r="F78" s="23" t="s">
        <v>26</v>
      </c>
      <c r="G78" s="21" t="s">
        <v>40</v>
      </c>
    </row>
    <row r="79" spans="1:7" x14ac:dyDescent="0.25">
      <c r="A79" s="74"/>
      <c r="B79" s="24"/>
      <c r="C79" s="25"/>
      <c r="D79" s="25" t="s">
        <v>55</v>
      </c>
      <c r="E79" s="26"/>
      <c r="F79" s="26"/>
      <c r="G79" s="25"/>
    </row>
    <row r="80" spans="1:7" x14ac:dyDescent="0.25">
      <c r="A80" s="72">
        <v>27</v>
      </c>
      <c r="B80" s="17"/>
      <c r="C80" s="18"/>
      <c r="D80" s="18" t="s">
        <v>81</v>
      </c>
      <c r="E80" s="19"/>
      <c r="F80" s="19"/>
      <c r="G80" s="18"/>
    </row>
    <row r="81" spans="1:7" x14ac:dyDescent="0.25">
      <c r="A81" s="73"/>
      <c r="B81" s="20">
        <v>97300118</v>
      </c>
      <c r="C81" s="21" t="s">
        <v>82</v>
      </c>
      <c r="D81" s="21"/>
      <c r="E81" s="22">
        <v>26107</v>
      </c>
      <c r="F81" s="23" t="s">
        <v>26</v>
      </c>
      <c r="G81" s="21" t="s">
        <v>22</v>
      </c>
    </row>
    <row r="82" spans="1:7" x14ac:dyDescent="0.25">
      <c r="A82" s="74"/>
      <c r="B82" s="24"/>
      <c r="C82" s="25"/>
      <c r="D82" s="25" t="s">
        <v>37</v>
      </c>
      <c r="E82" s="26"/>
      <c r="F82" s="26"/>
      <c r="G82" s="25"/>
    </row>
    <row r="83" spans="1:7" x14ac:dyDescent="0.25">
      <c r="A83" s="72">
        <v>28</v>
      </c>
      <c r="B83" s="17"/>
      <c r="C83" s="18"/>
      <c r="D83" s="18" t="s">
        <v>83</v>
      </c>
      <c r="E83" s="19"/>
      <c r="F83" s="19"/>
      <c r="G83" s="18"/>
    </row>
    <row r="84" spans="1:7" x14ac:dyDescent="0.25">
      <c r="A84" s="73"/>
      <c r="B84" s="20">
        <v>97300120</v>
      </c>
      <c r="C84" s="21" t="s">
        <v>84</v>
      </c>
      <c r="D84" s="21"/>
      <c r="E84" s="22">
        <v>15534</v>
      </c>
      <c r="F84" s="23" t="s">
        <v>26</v>
      </c>
      <c r="G84" s="21" t="s">
        <v>40</v>
      </c>
    </row>
    <row r="85" spans="1:7" x14ac:dyDescent="0.25">
      <c r="A85" s="74"/>
      <c r="B85" s="24"/>
      <c r="C85" s="25"/>
      <c r="D85" s="25" t="s">
        <v>37</v>
      </c>
      <c r="E85" s="26"/>
      <c r="F85" s="26"/>
      <c r="G85" s="25"/>
    </row>
    <row r="86" spans="1:7" x14ac:dyDescent="0.25">
      <c r="A86" s="72">
        <v>29</v>
      </c>
      <c r="B86" s="17"/>
      <c r="C86" s="18"/>
      <c r="D86" s="18" t="s">
        <v>85</v>
      </c>
      <c r="E86" s="19"/>
      <c r="F86" s="19"/>
      <c r="G86" s="18"/>
    </row>
    <row r="87" spans="1:7" x14ac:dyDescent="0.25">
      <c r="A87" s="73"/>
      <c r="B87" s="20">
        <v>97300171</v>
      </c>
      <c r="C87" s="21" t="s">
        <v>86</v>
      </c>
      <c r="D87" s="21"/>
      <c r="E87" s="22">
        <v>21610</v>
      </c>
      <c r="F87" s="23" t="s">
        <v>26</v>
      </c>
      <c r="G87" s="21" t="s">
        <v>22</v>
      </c>
    </row>
    <row r="88" spans="1:7" x14ac:dyDescent="0.25">
      <c r="A88" s="74"/>
      <c r="B88" s="24"/>
      <c r="C88" s="25"/>
      <c r="D88" s="25" t="s">
        <v>63</v>
      </c>
      <c r="E88" s="26"/>
      <c r="F88" s="26"/>
      <c r="G88" s="25"/>
    </row>
    <row r="89" spans="1:7" x14ac:dyDescent="0.25">
      <c r="A89" s="72">
        <v>30</v>
      </c>
      <c r="B89" s="17"/>
      <c r="C89" s="18"/>
      <c r="D89" s="18" t="s">
        <v>87</v>
      </c>
      <c r="E89" s="19"/>
      <c r="F89" s="19"/>
      <c r="G89" s="18"/>
    </row>
    <row r="90" spans="1:7" x14ac:dyDescent="0.25">
      <c r="A90" s="73"/>
      <c r="B90" s="20">
        <v>97300168</v>
      </c>
      <c r="C90" s="21" t="s">
        <v>88</v>
      </c>
      <c r="D90" s="21"/>
      <c r="E90" s="22">
        <v>15318</v>
      </c>
      <c r="F90" s="23" t="s">
        <v>26</v>
      </c>
      <c r="G90" s="21" t="s">
        <v>40</v>
      </c>
    </row>
    <row r="91" spans="1:7" x14ac:dyDescent="0.25">
      <c r="A91" s="74"/>
      <c r="B91" s="24"/>
      <c r="C91" s="25"/>
      <c r="D91" s="25" t="s">
        <v>23</v>
      </c>
      <c r="E91" s="26"/>
      <c r="F91" s="26"/>
      <c r="G91" s="25"/>
    </row>
  </sheetData>
  <mergeCells count="30"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86:A88"/>
    <mergeCell ref="A89:A91"/>
    <mergeCell ref="A71:A73"/>
    <mergeCell ref="A74:A76"/>
    <mergeCell ref="A77:A79"/>
    <mergeCell ref="A80:A82"/>
    <mergeCell ref="A83:A85"/>
  </mergeCells>
  <printOptions horizontalCentered="1"/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4" sqref="B4:H34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235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270</v>
      </c>
      <c r="B2" s="70"/>
      <c r="C2" s="70"/>
      <c r="D2" s="70"/>
      <c r="E2" s="70"/>
      <c r="F2" s="70"/>
      <c r="G2" s="70"/>
      <c r="H2" s="70"/>
    </row>
    <row r="4" spans="1:8" x14ac:dyDescent="0.25">
      <c r="A4" s="1" t="s">
        <v>6</v>
      </c>
      <c r="B4" s="50" t="s">
        <v>0</v>
      </c>
      <c r="C4" s="1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ht="45" x14ac:dyDescent="0.25">
      <c r="A5" s="1">
        <v>1</v>
      </c>
      <c r="B5" s="2" t="s">
        <v>241</v>
      </c>
      <c r="C5" s="50" t="s">
        <v>8</v>
      </c>
      <c r="D5" s="55">
        <f>'J1_S (1)'!D5+'J1_S (2)'!D5+'J1_S (3)'!D5+'J1_S (4)'!D5</f>
        <v>400</v>
      </c>
      <c r="E5" s="1">
        <f>'J1_S (1)'!E5+'J1_S (2)'!E5+'J1_S (3)'!E5+'J1_S (4)'!E5</f>
        <v>3</v>
      </c>
      <c r="F5" s="1">
        <f>'J1_S (1)'!F5+'J1_S (2)'!F5+'J1_S (3)'!F5+'J1_S (4)'!F5</f>
        <v>11</v>
      </c>
      <c r="G5" s="1">
        <f>'J1_S (1)'!G5+'J1_S (2)'!G5+'J1_S (3)'!G5+'J1_S (4)'!G5</f>
        <v>4</v>
      </c>
      <c r="H5" s="1">
        <f>('J1_S (1)'!H5+'J1_S (2)'!H5+'J1_S (3)'!H5+'J1_S (4)'!H5)</f>
        <v>62</v>
      </c>
    </row>
    <row r="6" spans="1:8" ht="45" x14ac:dyDescent="0.25">
      <c r="A6" s="1">
        <v>2</v>
      </c>
      <c r="B6" s="2" t="s">
        <v>242</v>
      </c>
      <c r="C6" s="1" t="s">
        <v>8</v>
      </c>
      <c r="D6" s="55">
        <f>'J1_S (1)'!D6+'J1_S (2)'!D6+'J1_S (3)'!D6+'J1_S (4)'!D6</f>
        <v>385</v>
      </c>
      <c r="E6" s="53">
        <f>'J1_S (1)'!E6+'J1_S (2)'!E6+'J1_S (3)'!E6+'J1_S (4)'!E6</f>
        <v>3</v>
      </c>
      <c r="F6" s="53">
        <f>'J1_S (1)'!F6+'J1_S (2)'!F6+'J1_S (3)'!F6+'J1_S (4)'!F6</f>
        <v>8</v>
      </c>
      <c r="G6" s="53">
        <f>'J1_S (1)'!G6+'J1_S (2)'!G6+'J1_S (3)'!G6+'J1_S (4)'!G6</f>
        <v>5</v>
      </c>
      <c r="H6" s="53">
        <f>('J1_S (1)'!H6+'J1_S (2)'!H6+'J1_S (3)'!H6+'J1_S (4)'!H6)</f>
        <v>38</v>
      </c>
    </row>
    <row r="7" spans="1:8" ht="45" x14ac:dyDescent="0.25">
      <c r="A7" s="53">
        <v>3</v>
      </c>
      <c r="B7" s="2" t="s">
        <v>243</v>
      </c>
      <c r="C7" s="52" t="s">
        <v>8</v>
      </c>
      <c r="D7" s="55">
        <f>'J1_S (1)'!D7+'J1_S (2)'!D7+'J1_S (3)'!D7+'J1_S (4)'!D7</f>
        <v>340</v>
      </c>
      <c r="E7" s="53">
        <f>'J1_S (1)'!E7+'J1_S (2)'!E7+'J1_S (3)'!E7+'J1_S (4)'!E7</f>
        <v>3</v>
      </c>
      <c r="F7" s="53">
        <f>'J1_S (1)'!F7+'J1_S (2)'!F7+'J1_S (3)'!F7+'J1_S (4)'!F7</f>
        <v>5</v>
      </c>
      <c r="G7" s="53">
        <f>'J1_S (1)'!G7+'J1_S (2)'!G7+'J1_S (3)'!G7+'J1_S (4)'!G7</f>
        <v>6</v>
      </c>
      <c r="H7" s="53">
        <f>('J1_S (1)'!H7+'J1_S (2)'!H7+'J1_S (3)'!H7+'J1_S (4)'!H7)</f>
        <v>-2</v>
      </c>
    </row>
    <row r="8" spans="1:8" ht="45" customHeight="1" x14ac:dyDescent="0.25">
      <c r="A8" s="53">
        <v>4</v>
      </c>
      <c r="B8" s="47" t="s">
        <v>244</v>
      </c>
      <c r="C8" s="1" t="s">
        <v>8</v>
      </c>
      <c r="D8" s="55">
        <f>'J1_S (1)'!D8+'J1_S (2)'!D8+'J1_S (3)'!D8+'J1_S (4)'!D8</f>
        <v>360</v>
      </c>
      <c r="E8" s="53">
        <f>'J1_S (1)'!E8+'J1_S (2)'!E8+'J1_S (3)'!E8+'J1_S (4)'!E8</f>
        <v>3</v>
      </c>
      <c r="F8" s="53">
        <f>'J1_S (1)'!F8+'J1_S (2)'!F8+'J1_S (3)'!F8+'J1_S (4)'!F8</f>
        <v>6</v>
      </c>
      <c r="G8" s="53">
        <f>'J1_S (1)'!G8+'J1_S (2)'!G8+'J1_S (3)'!G8+'J1_S (4)'!G8</f>
        <v>5</v>
      </c>
      <c r="H8" s="53">
        <f>('J1_S (1)'!H8+'J1_S (2)'!H8+'J1_S (3)'!H8+'J1_S (4)'!H8)</f>
        <v>4</v>
      </c>
    </row>
    <row r="9" spans="1:8" ht="45" x14ac:dyDescent="0.25">
      <c r="A9" s="53">
        <v>5</v>
      </c>
      <c r="B9" s="47" t="s">
        <v>245</v>
      </c>
      <c r="C9" s="1" t="s">
        <v>8</v>
      </c>
      <c r="D9" s="55">
        <f>'J1_S (1)'!D9+'J1_S (2)'!D9+'J1_S (3)'!D9+'J1_S (4)'!D9</f>
        <v>375</v>
      </c>
      <c r="E9" s="53">
        <f>'J1_S (1)'!E9+'J1_S (2)'!E9+'J1_S (3)'!E9+'J1_S (4)'!E9</f>
        <v>3</v>
      </c>
      <c r="F9" s="53">
        <f>'J1_S (1)'!F9+'J1_S (2)'!F9+'J1_S (3)'!F9+'J1_S (4)'!F9</f>
        <v>9</v>
      </c>
      <c r="G9" s="53">
        <f>'J1_S (1)'!G9+'J1_S (2)'!G9+'J1_S (3)'!G9+'J1_S (4)'!G9</f>
        <v>4</v>
      </c>
      <c r="H9" s="53">
        <f>('J1_S (1)'!H9+'J1_S (2)'!H9+'J1_S (3)'!H9+'J1_S (4)'!H9)</f>
        <v>46</v>
      </c>
    </row>
    <row r="10" spans="1:8" ht="45" x14ac:dyDescent="0.25">
      <c r="A10" s="53">
        <v>6</v>
      </c>
      <c r="B10" s="47" t="s">
        <v>246</v>
      </c>
      <c r="C10" s="52" t="s">
        <v>8</v>
      </c>
      <c r="D10" s="55">
        <f>'J1_S (1)'!D10+'J1_S (2)'!D10+'J1_S (3)'!D10+'J1_S (4)'!D10</f>
        <v>335</v>
      </c>
      <c r="E10" s="53">
        <f>'J1_S (1)'!E10+'J1_S (2)'!E10+'J1_S (3)'!E10+'J1_S (4)'!E10</f>
        <v>3</v>
      </c>
      <c r="F10" s="53">
        <f>'J1_S (1)'!F10+'J1_S (2)'!F10+'J1_S (3)'!F10+'J1_S (4)'!F10</f>
        <v>4</v>
      </c>
      <c r="G10" s="53">
        <f>'J1_S (1)'!G10+'J1_S (2)'!G10+'J1_S (3)'!G10+'J1_S (4)'!G10</f>
        <v>6</v>
      </c>
      <c r="H10" s="53">
        <f>('J1_S (1)'!H10+'J1_S (2)'!H10+'J1_S (3)'!H10+'J1_S (4)'!H10)</f>
        <v>-12</v>
      </c>
    </row>
    <row r="11" spans="1:8" ht="45" x14ac:dyDescent="0.25">
      <c r="A11" s="53">
        <v>7</v>
      </c>
      <c r="B11" s="2" t="s">
        <v>247</v>
      </c>
      <c r="C11" s="1" t="s">
        <v>8</v>
      </c>
      <c r="D11" s="55">
        <f>'J1_S (1)'!D11+'J1_S (2)'!D11+'J1_S (3)'!D11+'J1_S (4)'!D11</f>
        <v>410</v>
      </c>
      <c r="E11" s="53">
        <f>'J1_S (1)'!E11+'J1_S (2)'!E11+'J1_S (3)'!E11+'J1_S (4)'!E11</f>
        <v>3</v>
      </c>
      <c r="F11" s="53">
        <f>'J1_S (1)'!F11+'J1_S (2)'!F11+'J1_S (3)'!F11+'J1_S (4)'!F11</f>
        <v>13</v>
      </c>
      <c r="G11" s="53">
        <f>'J1_S (1)'!G11+'J1_S (2)'!G11+'J1_S (3)'!G11+'J1_S (4)'!G11</f>
        <v>4</v>
      </c>
      <c r="H11" s="53">
        <f>('J1_S (1)'!H11+'J1_S (2)'!H11+'J1_S (3)'!H11+'J1_S (4)'!H11)</f>
        <v>41</v>
      </c>
    </row>
    <row r="12" spans="1:8" ht="60" x14ac:dyDescent="0.25">
      <c r="A12" s="53">
        <v>8</v>
      </c>
      <c r="B12" s="47" t="s">
        <v>290</v>
      </c>
      <c r="C12" s="1" t="s">
        <v>234</v>
      </c>
      <c r="D12" s="55">
        <f>'J1_S (1)'!D12+'J1_S (2)'!D12+'J1_S (3)'!D12+'J1_S (4)'!D12</f>
        <v>315</v>
      </c>
      <c r="E12" s="53">
        <f>'J1_S (1)'!E12+'J1_S (2)'!E12+'J1_S (3)'!E12+'J1_S (4)'!E12</f>
        <v>3</v>
      </c>
      <c r="F12" s="53">
        <f>'J1_S (1)'!F12+'J1_S (2)'!F12+'J1_S (3)'!F12+'J1_S (4)'!F12</f>
        <v>3</v>
      </c>
      <c r="G12" s="53">
        <f>'J1_S (1)'!G12+'J1_S (2)'!G12+'J1_S (3)'!G12+'J1_S (4)'!G12</f>
        <v>6</v>
      </c>
      <c r="H12" s="53">
        <f>('J1_S (1)'!H12+'J1_S (2)'!H12+'J1_S (3)'!H12+'J1_S (4)'!H12)</f>
        <v>0</v>
      </c>
    </row>
    <row r="13" spans="1:8" ht="45" x14ac:dyDescent="0.25">
      <c r="A13" s="53">
        <v>9</v>
      </c>
      <c r="B13" s="47" t="s">
        <v>261</v>
      </c>
      <c r="C13" s="1" t="s">
        <v>234</v>
      </c>
      <c r="D13" s="55">
        <f>'J1_S (1)'!D13+'J1_S (2)'!D13+'J1_S (3)'!D13+'J1_S (4)'!D13</f>
        <v>330</v>
      </c>
      <c r="E13" s="53">
        <f>'J1_S (1)'!E13+'J1_S (2)'!E13+'J1_S (3)'!E13+'J1_S (4)'!E13</f>
        <v>3</v>
      </c>
      <c r="F13" s="53">
        <f>'J1_S (1)'!F13+'J1_S (2)'!F13+'J1_S (3)'!F13+'J1_S (4)'!F13</f>
        <v>3</v>
      </c>
      <c r="G13" s="53">
        <f>'J1_S (1)'!G13+'J1_S (2)'!G13+'J1_S (3)'!G13+'J1_S (4)'!G13</f>
        <v>6</v>
      </c>
      <c r="H13" s="53">
        <f>('J1_S (1)'!H13+'J1_S (2)'!H13+'J1_S (3)'!H13+'J1_S (4)'!H13)</f>
        <v>-38</v>
      </c>
    </row>
    <row r="14" spans="1:8" ht="45" x14ac:dyDescent="0.25">
      <c r="A14" s="53">
        <v>10</v>
      </c>
      <c r="B14" s="47" t="s">
        <v>262</v>
      </c>
      <c r="C14" s="1" t="s">
        <v>9</v>
      </c>
      <c r="D14" s="55">
        <f>'J1_S (1)'!D14+'J1_S (2)'!D14+'J1_S (3)'!D14+'J1_S (4)'!D14</f>
        <v>380</v>
      </c>
      <c r="E14" s="53">
        <f>'J1_S (1)'!E14+'J1_S (2)'!E14+'J1_S (3)'!E14+'J1_S (4)'!E14</f>
        <v>3</v>
      </c>
      <c r="F14" s="53">
        <f>'J1_S (1)'!F14+'J1_S (2)'!F14+'J1_S (3)'!F14+'J1_S (4)'!F14</f>
        <v>10</v>
      </c>
      <c r="G14" s="53">
        <f>'J1_S (1)'!G14+'J1_S (2)'!G14+'J1_S (3)'!G14+'J1_S (4)'!G14</f>
        <v>3</v>
      </c>
      <c r="H14" s="53">
        <f>('J1_S (1)'!H14+'J1_S (2)'!H14+'J1_S (3)'!H14+'J1_S (4)'!H14)</f>
        <v>66</v>
      </c>
    </row>
    <row r="15" spans="1:8" ht="45" x14ac:dyDescent="0.25">
      <c r="A15" s="53">
        <v>11</v>
      </c>
      <c r="B15" s="47" t="s">
        <v>263</v>
      </c>
      <c r="C15" s="1" t="s">
        <v>9</v>
      </c>
      <c r="D15" s="55">
        <f>'J1_S (1)'!D15+'J1_S (2)'!D15+'J1_S (3)'!D15+'J1_S (4)'!D15</f>
        <v>355</v>
      </c>
      <c r="E15" s="53">
        <f>'J1_S (1)'!E15+'J1_S (2)'!E15+'J1_S (3)'!E15+'J1_S (4)'!E15</f>
        <v>3</v>
      </c>
      <c r="F15" s="53">
        <f>'J1_S (1)'!F15+'J1_S (2)'!F15+'J1_S (3)'!F15+'J1_S (4)'!F15</f>
        <v>5</v>
      </c>
      <c r="G15" s="53">
        <f>'J1_S (1)'!G15+'J1_S (2)'!G15+'J1_S (3)'!G15+'J1_S (4)'!G15</f>
        <v>4</v>
      </c>
      <c r="H15" s="53">
        <f>('J1_S (1)'!H15+'J1_S (2)'!H15+'J1_S (3)'!H15+'J1_S (4)'!H15)</f>
        <v>-2</v>
      </c>
    </row>
    <row r="16" spans="1:8" ht="45" x14ac:dyDescent="0.25">
      <c r="A16" s="53">
        <v>12</v>
      </c>
      <c r="B16" s="47" t="s">
        <v>269</v>
      </c>
      <c r="C16" s="1" t="s">
        <v>9</v>
      </c>
      <c r="D16" s="55">
        <f>'J1_S (1)'!D16+'J1_S (2)'!D16+'J1_S (3)'!D16+'J1_S (4)'!D16</f>
        <v>355</v>
      </c>
      <c r="E16" s="53">
        <f>'J1_S (1)'!E16+'J1_S (2)'!E16+'J1_S (3)'!E16+'J1_S (4)'!E16</f>
        <v>3</v>
      </c>
      <c r="F16" s="53">
        <f>'J1_S (1)'!F16+'J1_S (2)'!F16+'J1_S (3)'!F16+'J1_S (4)'!F16</f>
        <v>5</v>
      </c>
      <c r="G16" s="53">
        <f>'J1_S (1)'!G16+'J1_S (2)'!G16+'J1_S (3)'!G16+'J1_S (4)'!G16</f>
        <v>6</v>
      </c>
      <c r="H16" s="53">
        <f>('J1_S (1)'!H16+'J1_S (2)'!H16+'J1_S (3)'!H16+'J1_S (4)'!H16)</f>
        <v>-3</v>
      </c>
    </row>
    <row r="17" spans="1:8" ht="45" x14ac:dyDescent="0.25">
      <c r="A17" s="53">
        <v>13</v>
      </c>
      <c r="B17" s="47" t="s">
        <v>249</v>
      </c>
      <c r="C17" s="1" t="s">
        <v>9</v>
      </c>
      <c r="D17" s="55">
        <f>'J1_S (1)'!D17+'J1_S (2)'!D17+'J1_S (3)'!D17+'J1_S (4)'!D17</f>
        <v>410</v>
      </c>
      <c r="E17" s="53">
        <f>'J1_S (1)'!E17+'J1_S (2)'!E17+'J1_S (3)'!E17+'J1_S (4)'!E17</f>
        <v>3</v>
      </c>
      <c r="F17" s="53">
        <f>'J1_S (1)'!F17+'J1_S (2)'!F17+'J1_S (3)'!F17+'J1_S (4)'!F17</f>
        <v>13</v>
      </c>
      <c r="G17" s="53">
        <f>'J1_S (1)'!G17+'J1_S (2)'!G17+'J1_S (3)'!G17+'J1_S (4)'!G17</f>
        <v>2</v>
      </c>
      <c r="H17" s="53">
        <f>('J1_S (1)'!H17+'J1_S (2)'!H17+'J1_S (3)'!H17+'J1_S (4)'!H17)</f>
        <v>110</v>
      </c>
    </row>
    <row r="18" spans="1:8" ht="45" x14ac:dyDescent="0.25">
      <c r="A18" s="53">
        <v>14</v>
      </c>
      <c r="B18" s="47" t="s">
        <v>250</v>
      </c>
      <c r="C18" s="1" t="s">
        <v>9</v>
      </c>
      <c r="D18" s="55">
        <f>'J1_S (1)'!D18+'J1_S (2)'!D18+'J1_S (3)'!D18+'J1_S (4)'!D18</f>
        <v>385</v>
      </c>
      <c r="E18" s="53">
        <f>'J1_S (1)'!E18+'J1_S (2)'!E18+'J1_S (3)'!E18+'J1_S (4)'!E18</f>
        <v>3</v>
      </c>
      <c r="F18" s="53">
        <f>'J1_S (1)'!F18+'J1_S (2)'!F18+'J1_S (3)'!F18+'J1_S (4)'!F18</f>
        <v>8</v>
      </c>
      <c r="G18" s="53">
        <f>'J1_S (1)'!G18+'J1_S (2)'!G18+'J1_S (3)'!G18+'J1_S (4)'!G18</f>
        <v>3</v>
      </c>
      <c r="H18" s="53">
        <f>('J1_S (1)'!H18+'J1_S (2)'!H18+'J1_S (3)'!H18+'J1_S (4)'!H18)</f>
        <v>36</v>
      </c>
    </row>
    <row r="19" spans="1:8" ht="45" x14ac:dyDescent="0.25">
      <c r="A19" s="53">
        <v>15</v>
      </c>
      <c r="B19" s="47" t="s">
        <v>240</v>
      </c>
      <c r="C19" s="1" t="s">
        <v>237</v>
      </c>
      <c r="D19" s="55">
        <f>'J1_S (1)'!D19+'J1_S (2)'!D19+'J1_S (3)'!D19+'J1_S (4)'!D19</f>
        <v>230</v>
      </c>
      <c r="E19" s="53">
        <f>'J1_S (1)'!E19+'J1_S (2)'!E19+'J1_S (3)'!E19+'J1_S (4)'!E19</f>
        <v>2</v>
      </c>
      <c r="F19" s="53">
        <f>'J1_S (1)'!F19+'J1_S (2)'!F19+'J1_S (3)'!F19+'J1_S (4)'!F19</f>
        <v>3</v>
      </c>
      <c r="G19" s="53">
        <f>'J1_S (1)'!G19+'J1_S (2)'!G19+'J1_S (3)'!G19+'J1_S (4)'!G19</f>
        <v>3</v>
      </c>
      <c r="H19" s="53">
        <f>('J1_S (1)'!H19+'J1_S (2)'!H19+'J1_S (3)'!H19+'J1_S (4)'!H19)</f>
        <v>-4</v>
      </c>
    </row>
    <row r="20" spans="1:8" ht="45" x14ac:dyDescent="0.25">
      <c r="A20" s="53">
        <v>16</v>
      </c>
      <c r="B20" s="47" t="s">
        <v>239</v>
      </c>
      <c r="C20" s="1" t="s">
        <v>237</v>
      </c>
      <c r="D20" s="55">
        <f>'J1_S (1)'!D20+'J1_S (2)'!D20+'J1_S (3)'!D20+'J1_S (4)'!D20</f>
        <v>210</v>
      </c>
      <c r="E20" s="53">
        <f>'J1_S (1)'!E20+'J1_S (2)'!E20+'J1_S (3)'!E20+'J1_S (4)'!E20</f>
        <v>2</v>
      </c>
      <c r="F20" s="53">
        <f>'J1_S (1)'!F20+'J1_S (2)'!F20+'J1_S (3)'!F20+'J1_S (4)'!F20</f>
        <v>2</v>
      </c>
      <c r="G20" s="53">
        <f>'J1_S (1)'!G20+'J1_S (2)'!G20+'J1_S (3)'!G20+'J1_S (4)'!G20</f>
        <v>4</v>
      </c>
      <c r="H20" s="53">
        <f>('J1_S (1)'!H20+'J1_S (2)'!H20+'J1_S (3)'!H20+'J1_S (4)'!H20)</f>
        <v>-12</v>
      </c>
    </row>
    <row r="21" spans="1:8" ht="45" x14ac:dyDescent="0.25">
      <c r="A21" s="53">
        <v>17</v>
      </c>
      <c r="B21" s="47" t="s">
        <v>238</v>
      </c>
      <c r="C21" s="1" t="s">
        <v>236</v>
      </c>
      <c r="D21" s="55">
        <f>'J1_S (1)'!D21+'J1_S (2)'!D21+'J1_S (3)'!D21+'J1_S (4)'!D21</f>
        <v>365</v>
      </c>
      <c r="E21" s="53">
        <f>'J1_S (1)'!E21+'J1_S (2)'!E21+'J1_S (3)'!E21+'J1_S (4)'!E21</f>
        <v>3</v>
      </c>
      <c r="F21" s="53">
        <f>'J1_S (1)'!F21+'J1_S (2)'!F21+'J1_S (3)'!F21+'J1_S (4)'!F21</f>
        <v>6</v>
      </c>
      <c r="G21" s="53">
        <f>'J1_S (1)'!G21+'J1_S (2)'!G21+'J1_S (3)'!G21+'J1_S (4)'!G21</f>
        <v>6</v>
      </c>
      <c r="H21" s="53">
        <f>('J1_S (1)'!H21+'J1_S (2)'!H21+'J1_S (3)'!H21+'J1_S (4)'!H21)</f>
        <v>-7</v>
      </c>
    </row>
    <row r="22" spans="1:8" ht="45" x14ac:dyDescent="0.25">
      <c r="A22" s="53">
        <v>18</v>
      </c>
      <c r="B22" s="47" t="s">
        <v>251</v>
      </c>
      <c r="C22" s="1" t="s">
        <v>233</v>
      </c>
      <c r="D22" s="55">
        <f>'J1_S (1)'!D22+'J1_S (2)'!D22+'J1_S (3)'!D22+'J1_S (4)'!D22</f>
        <v>200</v>
      </c>
      <c r="E22" s="53">
        <f>'J1_S (1)'!E22+'J1_S (2)'!E22+'J1_S (3)'!E22+'J1_S (4)'!E22</f>
        <v>2</v>
      </c>
      <c r="F22" s="53">
        <f>'J1_S (1)'!F22+'J1_S (2)'!F22+'J1_S (3)'!F22+'J1_S (4)'!F22</f>
        <v>0</v>
      </c>
      <c r="G22" s="53">
        <f>'J1_S (1)'!G22+'J1_S (2)'!G22+'J1_S (3)'!G22+'J1_S (4)'!G22</f>
        <v>4</v>
      </c>
      <c r="H22" s="53">
        <f>('J1_S (1)'!H22+'J1_S (2)'!H22+'J1_S (3)'!H22+'J1_S (4)'!H22)</f>
        <v>-35</v>
      </c>
    </row>
    <row r="23" spans="1:8" ht="45" x14ac:dyDescent="0.25">
      <c r="A23" s="53">
        <v>19</v>
      </c>
      <c r="B23" s="47" t="s">
        <v>252</v>
      </c>
      <c r="C23" s="1" t="s">
        <v>233</v>
      </c>
      <c r="D23" s="55">
        <f>'J1_S (1)'!D23+'J1_S (2)'!D23+'J1_S (3)'!D23+'J1_S (4)'!D23</f>
        <v>350</v>
      </c>
      <c r="E23" s="53">
        <f>'J1_S (1)'!E23+'J1_S (2)'!E23+'J1_S (3)'!E23+'J1_S (4)'!E23</f>
        <v>3</v>
      </c>
      <c r="F23" s="53">
        <f>'J1_S (1)'!F23+'J1_S (2)'!F23+'J1_S (3)'!F23+'J1_S (4)'!F23</f>
        <v>4</v>
      </c>
      <c r="G23" s="53">
        <f>'J1_S (1)'!G23+'J1_S (2)'!G23+'J1_S (3)'!G23+'J1_S (4)'!G23</f>
        <v>5</v>
      </c>
      <c r="H23" s="53">
        <f>('J1_S (1)'!H23+'J1_S (2)'!H23+'J1_S (3)'!H23+'J1_S (4)'!H23)</f>
        <v>-6</v>
      </c>
    </row>
    <row r="24" spans="1:8" ht="45" x14ac:dyDescent="0.25">
      <c r="A24" s="53">
        <v>20</v>
      </c>
      <c r="B24" s="47" t="s">
        <v>253</v>
      </c>
      <c r="C24" s="1" t="s">
        <v>233</v>
      </c>
      <c r="D24" s="55">
        <f>'J1_S (1)'!D24+'J1_S (2)'!D24+'J1_S (3)'!D24+'J1_S (4)'!D24</f>
        <v>375</v>
      </c>
      <c r="E24" s="53">
        <f>'J1_S (1)'!E24+'J1_S (2)'!E24+'J1_S (3)'!E24+'J1_S (4)'!E24</f>
        <v>3</v>
      </c>
      <c r="F24" s="53">
        <f>'J1_S (1)'!F24+'J1_S (2)'!F24+'J1_S (3)'!F24+'J1_S (4)'!F24</f>
        <v>6</v>
      </c>
      <c r="G24" s="53">
        <f>'J1_S (1)'!G24+'J1_S (2)'!G24+'J1_S (3)'!G24+'J1_S (4)'!G24</f>
        <v>6</v>
      </c>
      <c r="H24" s="53">
        <f>('J1_S (1)'!H24+'J1_S (2)'!H24+'J1_S (3)'!H24+'J1_S (4)'!H24)</f>
        <v>-3</v>
      </c>
    </row>
    <row r="25" spans="1:8" ht="45" x14ac:dyDescent="0.25">
      <c r="A25" s="53">
        <v>21</v>
      </c>
      <c r="B25" s="47" t="s">
        <v>254</v>
      </c>
      <c r="C25" s="1" t="s">
        <v>232</v>
      </c>
      <c r="D25" s="55">
        <f>'J1_S (1)'!D25+'J1_S (2)'!D25+'J1_S (3)'!D25+'J1_S (4)'!D25</f>
        <v>355</v>
      </c>
      <c r="E25" s="53">
        <f>'J1_S (1)'!E25+'J1_S (2)'!E25+'J1_S (3)'!E25+'J1_S (4)'!E25</f>
        <v>3</v>
      </c>
      <c r="F25" s="53">
        <f>'J1_S (1)'!F25+'J1_S (2)'!F25+'J1_S (3)'!F25+'J1_S (4)'!F25</f>
        <v>5</v>
      </c>
      <c r="G25" s="53">
        <f>'J1_S (1)'!G25+'J1_S (2)'!G25+'J1_S (3)'!G25+'J1_S (4)'!G25</f>
        <v>5</v>
      </c>
      <c r="H25" s="53">
        <f>('J1_S (1)'!H25+'J1_S (2)'!H25+'J1_S (3)'!H25+'J1_S (4)'!H25)</f>
        <v>-1</v>
      </c>
    </row>
    <row r="26" spans="1:8" ht="45" x14ac:dyDescent="0.25">
      <c r="A26" s="53">
        <v>22</v>
      </c>
      <c r="B26" s="47" t="s">
        <v>255</v>
      </c>
      <c r="C26" s="1" t="s">
        <v>232</v>
      </c>
      <c r="D26" s="55">
        <f>'J1_S (1)'!D26+'J1_S (2)'!D26+'J1_S (3)'!D26+'J1_S (4)'!D26</f>
        <v>365</v>
      </c>
      <c r="E26" s="53">
        <f>'J1_S (1)'!E26+'J1_S (2)'!E26+'J1_S (3)'!E26+'J1_S (4)'!E26</f>
        <v>3</v>
      </c>
      <c r="F26" s="53">
        <f>'J1_S (1)'!F26+'J1_S (2)'!F26+'J1_S (3)'!F26+'J1_S (4)'!F26</f>
        <v>6</v>
      </c>
      <c r="G26" s="53">
        <f>'J1_S (1)'!G26+'J1_S (2)'!G26+'J1_S (3)'!G26+'J1_S (4)'!G26</f>
        <v>6</v>
      </c>
      <c r="H26" s="53">
        <f>('J1_S (1)'!H26+'J1_S (2)'!H26+'J1_S (3)'!H26+'J1_S (4)'!H26)</f>
        <v>-1</v>
      </c>
    </row>
    <row r="27" spans="1:8" ht="45" x14ac:dyDescent="0.25">
      <c r="A27" s="53">
        <v>23</v>
      </c>
      <c r="B27" s="47" t="s">
        <v>256</v>
      </c>
      <c r="C27" s="53" t="s">
        <v>232</v>
      </c>
      <c r="D27" s="55">
        <f>'J1_S (1)'!D27+'J1_S (2)'!D27+'J1_S (3)'!D27+'J1_S (4)'!D27</f>
        <v>335</v>
      </c>
      <c r="E27" s="53">
        <f>'J1_S (1)'!E27+'J1_S (2)'!E27+'J1_S (3)'!E27+'J1_S (4)'!E27</f>
        <v>3</v>
      </c>
      <c r="F27" s="53">
        <f>'J1_S (1)'!F27+'J1_S (2)'!F27+'J1_S (3)'!F27+'J1_S (4)'!F27</f>
        <v>4</v>
      </c>
      <c r="G27" s="53">
        <f>'J1_S (1)'!G27+'J1_S (2)'!G27+'J1_S (3)'!G27+'J1_S (4)'!G27</f>
        <v>6</v>
      </c>
      <c r="H27" s="53">
        <f>('J1_S (1)'!H27+'J1_S (2)'!H27+'J1_S (3)'!H27+'J1_S (4)'!H27)</f>
        <v>2</v>
      </c>
    </row>
    <row r="28" spans="1:8" ht="45" x14ac:dyDescent="0.25">
      <c r="A28" s="53">
        <v>24</v>
      </c>
      <c r="B28" s="47" t="s">
        <v>257</v>
      </c>
      <c r="C28" s="1" t="s">
        <v>232</v>
      </c>
      <c r="D28" s="55">
        <f>'J1_S (1)'!D28+'J1_S (2)'!D28+'J1_S (3)'!D28+'J1_S (4)'!D28</f>
        <v>205</v>
      </c>
      <c r="E28" s="53">
        <f>'J1_S (1)'!E28+'J1_S (2)'!E28+'J1_S (3)'!E28+'J1_S (4)'!E28</f>
        <v>2</v>
      </c>
      <c r="F28" s="53">
        <f>'J1_S (1)'!F28+'J1_S (2)'!F28+'J1_S (3)'!F28+'J1_S (4)'!F28</f>
        <v>1</v>
      </c>
      <c r="G28" s="53">
        <f>'J1_S (1)'!G28+'J1_S (2)'!G28+'J1_S (3)'!G28+'J1_S (4)'!G28</f>
        <v>4</v>
      </c>
      <c r="H28" s="53">
        <f>('J1_S (1)'!H28+'J1_S (2)'!H28+'J1_S (3)'!H28+'J1_S (4)'!H28)</f>
        <v>-34</v>
      </c>
    </row>
    <row r="29" spans="1:8" ht="45" x14ac:dyDescent="0.25">
      <c r="A29" s="53">
        <v>25</v>
      </c>
      <c r="B29" s="47" t="s">
        <v>258</v>
      </c>
      <c r="C29" s="48" t="s">
        <v>10</v>
      </c>
      <c r="D29" s="55">
        <f>'J1_S (1)'!D29+'J1_S (2)'!D29+'J1_S (3)'!D29+'J1_S (4)'!D29</f>
        <v>310</v>
      </c>
      <c r="E29" s="53">
        <f>'J1_S (1)'!E29+'J1_S (2)'!E29+'J1_S (3)'!E29+'J1_S (4)'!E29</f>
        <v>3</v>
      </c>
      <c r="F29" s="53">
        <f>'J1_S (1)'!F29+'J1_S (2)'!F29+'J1_S (3)'!F29+'J1_S (4)'!F29</f>
        <v>2</v>
      </c>
      <c r="G29" s="53">
        <f>'J1_S (1)'!G29+'J1_S (2)'!G29+'J1_S (3)'!G29+'J1_S (4)'!G29</f>
        <v>6</v>
      </c>
      <c r="H29" s="53">
        <f>('J1_S (1)'!H29+'J1_S (2)'!H29+'J1_S (3)'!H29+'J1_S (4)'!H29)</f>
        <v>-14</v>
      </c>
    </row>
    <row r="30" spans="1:8" ht="51" customHeight="1" x14ac:dyDescent="0.25">
      <c r="A30" s="53">
        <v>26</v>
      </c>
      <c r="B30" s="47" t="s">
        <v>259</v>
      </c>
      <c r="C30" s="48" t="s">
        <v>10</v>
      </c>
      <c r="D30" s="55">
        <f>'J1_S (1)'!D30+'J1_S (2)'!D30+'J1_S (3)'!D30+'J1_S (4)'!D30</f>
        <v>330</v>
      </c>
      <c r="E30" s="53">
        <f>'J1_S (1)'!E30+'J1_S (2)'!E30+'J1_S (3)'!E30+'J1_S (4)'!E30</f>
        <v>3</v>
      </c>
      <c r="F30" s="53">
        <f>'J1_S (1)'!F30+'J1_S (2)'!F30+'J1_S (3)'!F30+'J1_S (4)'!F30</f>
        <v>3</v>
      </c>
      <c r="G30" s="53">
        <f>'J1_S (1)'!G30+'J1_S (2)'!G30+'J1_S (3)'!G30+'J1_S (4)'!G30</f>
        <v>5</v>
      </c>
      <c r="H30" s="53">
        <f>('J1_S (1)'!H30+'J1_S (2)'!H30+'J1_S (3)'!H30+'J1_S (4)'!H30)</f>
        <v>-12</v>
      </c>
    </row>
    <row r="31" spans="1:8" ht="45" x14ac:dyDescent="0.25">
      <c r="A31" s="53">
        <v>27</v>
      </c>
      <c r="B31" s="47" t="s">
        <v>260</v>
      </c>
      <c r="C31" s="53" t="s">
        <v>10</v>
      </c>
      <c r="D31" s="55">
        <f>'J1_S (1)'!D31+'J1_S (2)'!D31+'J1_S (3)'!D31+'J1_S (4)'!D31</f>
        <v>330</v>
      </c>
      <c r="E31" s="53">
        <f>'J1_S (1)'!E31+'J1_S (2)'!E31+'J1_S (3)'!E31+'J1_S (4)'!E31</f>
        <v>3</v>
      </c>
      <c r="F31" s="53">
        <f>'J1_S (1)'!F31+'J1_S (2)'!F31+'J1_S (3)'!F31+'J1_S (4)'!F31</f>
        <v>0</v>
      </c>
      <c r="G31" s="53">
        <f>'J1_S (1)'!G31+'J1_S (2)'!G31+'J1_S (3)'!G31+'J1_S (4)'!G31</f>
        <v>6</v>
      </c>
      <c r="H31" s="53">
        <f>('J1_S (1)'!H31+'J1_S (2)'!H31+'J1_S (3)'!H31+'J1_S (4)'!H31)</f>
        <v>-49</v>
      </c>
    </row>
    <row r="32" spans="1:8" ht="45" x14ac:dyDescent="0.25">
      <c r="A32" s="53">
        <v>28</v>
      </c>
      <c r="B32" s="47" t="s">
        <v>287</v>
      </c>
      <c r="C32" s="53" t="s">
        <v>236</v>
      </c>
      <c r="D32" s="55">
        <f>'J1_S (1)'!D32+'J1_S (2)'!D32+'J1_S (3)'!D32+'J1_S (4)'!D32</f>
        <v>230</v>
      </c>
      <c r="E32" s="69">
        <f>'J1_S (1)'!E32+'J1_S (2)'!E32+'J1_S (3)'!E32+'J1_S (4)'!E32</f>
        <v>2</v>
      </c>
      <c r="F32" s="69">
        <f>'J1_S (1)'!F32+'J1_S (2)'!F32+'J1_S (3)'!F32+'J1_S (4)'!F32</f>
        <v>6</v>
      </c>
      <c r="G32" s="69">
        <f>'J1_S (1)'!G32+'J1_S (2)'!G32+'J1_S (3)'!G32+'J1_S (4)'!G32</f>
        <v>3</v>
      </c>
      <c r="H32" s="69">
        <f>('J1_S (1)'!H32+'J1_S (2)'!H32+'J1_S (3)'!H32+'J1_S (4)'!H32)</f>
        <v>33</v>
      </c>
    </row>
    <row r="33" spans="1:8" ht="45" x14ac:dyDescent="0.25">
      <c r="A33" s="53">
        <v>29</v>
      </c>
      <c r="B33" s="47" t="s">
        <v>292</v>
      </c>
      <c r="C33" s="53" t="s">
        <v>288</v>
      </c>
      <c r="D33" s="55">
        <f>'J1_S (1)'!D33+'J1_S (2)'!D33+'J1_S (3)'!D33+'J1_S (4)'!D33</f>
        <v>200</v>
      </c>
      <c r="E33" s="69">
        <f>'J1_S (1)'!E33+'J1_S (2)'!E33+'J1_S (3)'!E33+'J1_S (4)'!E33</f>
        <v>2</v>
      </c>
      <c r="F33" s="69">
        <f>'J1_S (1)'!F33+'J1_S (2)'!F33+'J1_S (3)'!F33+'J1_S (4)'!F33</f>
        <v>0</v>
      </c>
      <c r="G33" s="69">
        <f>'J1_S (1)'!G33+'J1_S (2)'!G33+'J1_S (3)'!G33+'J1_S (4)'!G33</f>
        <v>4</v>
      </c>
      <c r="H33" s="69">
        <f>('J1_S (1)'!H33+'J1_S (2)'!H33+'J1_S (3)'!H33+'J1_S (4)'!H33)</f>
        <v>-38</v>
      </c>
    </row>
    <row r="34" spans="1:8" ht="45" x14ac:dyDescent="0.25">
      <c r="A34" s="53">
        <v>30</v>
      </c>
      <c r="B34" s="47" t="s">
        <v>289</v>
      </c>
      <c r="C34" s="53" t="s">
        <v>288</v>
      </c>
      <c r="D34" s="55">
        <f>'J1_S (1)'!D34+'J1_S (2)'!D34+'J1_S (3)'!D34+'J1_S (4)'!D34</f>
        <v>100</v>
      </c>
      <c r="E34" s="69">
        <f>'J1_S (1)'!E34+'J1_S (2)'!E34+'J1_S (3)'!E34+'J1_S (4)'!E34</f>
        <v>1</v>
      </c>
      <c r="F34" s="69">
        <f>'J1_S (1)'!F34+'J1_S (2)'!F34+'J1_S (3)'!F34+'J1_S (4)'!F34</f>
        <v>0</v>
      </c>
      <c r="G34" s="69">
        <f>'J1_S (1)'!G34+'J1_S (2)'!G34+'J1_S (3)'!G34+'J1_S (4)'!G34</f>
        <v>2</v>
      </c>
      <c r="H34" s="69">
        <f>('J1_S (1)'!H34+'J1_S (2)'!H34+'J1_S (3)'!H34+'J1_S (4)'!H34)</f>
        <v>-16</v>
      </c>
    </row>
    <row r="35" spans="1:8" x14ac:dyDescent="0.25">
      <c r="A35" s="53">
        <v>31</v>
      </c>
      <c r="B35" s="47"/>
      <c r="C35" s="53"/>
      <c r="D35" s="53"/>
      <c r="E35" s="53"/>
      <c r="F35" s="53"/>
      <c r="G35" s="53"/>
      <c r="H35" s="53"/>
    </row>
    <row r="36" spans="1:8" x14ac:dyDescent="0.25">
      <c r="A36" s="53">
        <v>32</v>
      </c>
      <c r="B36" s="47"/>
      <c r="C36" s="53"/>
      <c r="D36" s="53"/>
      <c r="E36" s="53"/>
      <c r="F36" s="53"/>
      <c r="G36" s="53"/>
      <c r="H36" s="53"/>
    </row>
    <row r="37" spans="1:8" x14ac:dyDescent="0.25">
      <c r="A37" s="53">
        <v>33</v>
      </c>
      <c r="B37" s="47"/>
      <c r="C37" s="53"/>
      <c r="D37" s="53"/>
      <c r="E37" s="53"/>
      <c r="F37" s="53"/>
      <c r="G37" s="53"/>
      <c r="H37" s="53"/>
    </row>
    <row r="38" spans="1:8" x14ac:dyDescent="0.25">
      <c r="A38" s="53">
        <v>34</v>
      </c>
      <c r="B38" s="47"/>
      <c r="C38" s="53"/>
      <c r="D38" s="53"/>
      <c r="E38" s="53"/>
      <c r="F38" s="53"/>
      <c r="G38" s="53"/>
      <c r="H38" s="53"/>
    </row>
    <row r="39" spans="1:8" x14ac:dyDescent="0.25">
      <c r="A39" s="53">
        <v>35</v>
      </c>
      <c r="B39" s="47"/>
      <c r="C39" s="53"/>
      <c r="D39" s="53"/>
      <c r="E39" s="53"/>
      <c r="F39" s="53"/>
      <c r="G39" s="53"/>
      <c r="H39" s="53"/>
    </row>
    <row r="40" spans="1:8" x14ac:dyDescent="0.25">
      <c r="A40" s="53">
        <v>36</v>
      </c>
      <c r="B40" s="47"/>
      <c r="C40" s="53"/>
      <c r="D40" s="53"/>
      <c r="E40" s="53"/>
      <c r="F40" s="53"/>
      <c r="G40" s="53"/>
      <c r="H40" s="53"/>
    </row>
  </sheetData>
  <sortState ref="A6:V31">
    <sortCondition ref="C6:C31"/>
  </sortState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6"/>
  <sheetViews>
    <sheetView workbookViewId="0">
      <selection activeCell="B4" sqref="B4"/>
    </sheetView>
  </sheetViews>
  <sheetFormatPr baseColWidth="10" defaultRowHeight="15" x14ac:dyDescent="0.25"/>
  <cols>
    <col min="1" max="1" width="3.140625" style="42" customWidth="1"/>
    <col min="2" max="2" width="10.28515625" style="44" customWidth="1"/>
    <col min="3" max="3" width="24.42578125" style="42" customWidth="1"/>
    <col min="4" max="4" width="40" style="42" customWidth="1"/>
    <col min="5" max="5" width="10.28515625" style="45" customWidth="1"/>
    <col min="6" max="6" width="4" style="45" customWidth="1"/>
    <col min="7" max="7" width="9.28515625" style="42" customWidth="1"/>
    <col min="8" max="16384" width="11.42578125" style="31"/>
  </cols>
  <sheetData>
    <row r="1" spans="1:7" ht="17.25" customHeight="1" x14ac:dyDescent="0.25">
      <c r="A1" s="29" t="s">
        <v>89</v>
      </c>
      <c r="B1" s="30" t="s">
        <v>93</v>
      </c>
      <c r="C1" s="29" t="s">
        <v>14</v>
      </c>
      <c r="D1" s="29" t="s">
        <v>15</v>
      </c>
      <c r="E1" s="29" t="s">
        <v>90</v>
      </c>
      <c r="F1" s="29" t="s">
        <v>222</v>
      </c>
      <c r="G1" s="29" t="s">
        <v>18</v>
      </c>
    </row>
    <row r="2" spans="1:7" x14ac:dyDescent="0.25">
      <c r="A2" s="72">
        <v>1</v>
      </c>
      <c r="B2" s="17"/>
      <c r="C2" s="18"/>
      <c r="D2" s="18" t="s">
        <v>94</v>
      </c>
      <c r="E2" s="19"/>
      <c r="F2" s="19"/>
      <c r="G2" s="18"/>
    </row>
    <row r="3" spans="1:7" ht="15" customHeight="1" x14ac:dyDescent="0.25">
      <c r="A3" s="73"/>
      <c r="B3" s="20">
        <v>97300029</v>
      </c>
      <c r="C3" s="21" t="s">
        <v>95</v>
      </c>
      <c r="D3" s="21"/>
      <c r="E3" s="22">
        <v>20665</v>
      </c>
      <c r="F3" s="23" t="s">
        <v>26</v>
      </c>
      <c r="G3" s="21" t="s">
        <v>225</v>
      </c>
    </row>
    <row r="4" spans="1:7" x14ac:dyDescent="0.25">
      <c r="A4" s="74"/>
      <c r="B4" s="20"/>
      <c r="C4" s="21"/>
      <c r="D4" s="21" t="s">
        <v>34</v>
      </c>
      <c r="E4" s="23"/>
      <c r="F4" s="23"/>
      <c r="G4" s="21"/>
    </row>
    <row r="5" spans="1:7" x14ac:dyDescent="0.25">
      <c r="A5" s="72">
        <v>2</v>
      </c>
      <c r="B5" s="17"/>
      <c r="C5" s="18"/>
      <c r="D5" s="18" t="s">
        <v>96</v>
      </c>
      <c r="E5" s="19"/>
      <c r="F5" s="19"/>
      <c r="G5" s="18"/>
    </row>
    <row r="6" spans="1:7" ht="15" customHeight="1" x14ac:dyDescent="0.25">
      <c r="A6" s="73"/>
      <c r="B6" s="20">
        <v>97300322</v>
      </c>
      <c r="C6" s="21" t="s">
        <v>97</v>
      </c>
      <c r="D6" s="21"/>
      <c r="E6" s="22">
        <v>23992</v>
      </c>
      <c r="F6" s="23" t="s">
        <v>21</v>
      </c>
      <c r="G6" s="21" t="s">
        <v>225</v>
      </c>
    </row>
    <row r="7" spans="1:7" x14ac:dyDescent="0.25">
      <c r="A7" s="74"/>
      <c r="B7" s="24"/>
      <c r="C7" s="25"/>
      <c r="D7" s="25" t="s">
        <v>23</v>
      </c>
      <c r="E7" s="26"/>
      <c r="F7" s="26"/>
      <c r="G7" s="25"/>
    </row>
    <row r="8" spans="1:7" x14ac:dyDescent="0.25">
      <c r="A8" s="72">
        <v>3</v>
      </c>
      <c r="B8" s="17"/>
      <c r="C8" s="18"/>
      <c r="D8" s="18" t="s">
        <v>98</v>
      </c>
      <c r="E8" s="19"/>
      <c r="F8" s="19"/>
      <c r="G8" s="18"/>
    </row>
    <row r="9" spans="1:7" ht="15" customHeight="1" x14ac:dyDescent="0.25">
      <c r="A9" s="73"/>
      <c r="B9" s="20">
        <v>97300097</v>
      </c>
      <c r="C9" s="21" t="s">
        <v>99</v>
      </c>
      <c r="D9" s="21"/>
      <c r="E9" s="22">
        <v>26395</v>
      </c>
      <c r="F9" s="23" t="s">
        <v>21</v>
      </c>
      <c r="G9" s="21" t="s">
        <v>225</v>
      </c>
    </row>
    <row r="10" spans="1:7" x14ac:dyDescent="0.25">
      <c r="A10" s="74"/>
      <c r="B10" s="24"/>
      <c r="C10" s="25"/>
      <c r="D10" s="25" t="s">
        <v>37</v>
      </c>
      <c r="E10" s="26"/>
      <c r="F10" s="26"/>
      <c r="G10" s="25"/>
    </row>
    <row r="11" spans="1:7" x14ac:dyDescent="0.25">
      <c r="A11" s="72">
        <v>4</v>
      </c>
      <c r="B11" s="17"/>
      <c r="C11" s="18"/>
      <c r="D11" s="18" t="s">
        <v>100</v>
      </c>
      <c r="E11" s="19"/>
      <c r="F11" s="19"/>
      <c r="G11" s="18"/>
    </row>
    <row r="12" spans="1:7" ht="15" customHeight="1" x14ac:dyDescent="0.25">
      <c r="A12" s="73"/>
      <c r="B12" s="20">
        <v>97300096</v>
      </c>
      <c r="C12" s="21" t="s">
        <v>101</v>
      </c>
      <c r="D12" s="21"/>
      <c r="E12" s="22">
        <v>25629</v>
      </c>
      <c r="F12" s="23" t="s">
        <v>21</v>
      </c>
      <c r="G12" s="21" t="s">
        <v>225</v>
      </c>
    </row>
    <row r="13" spans="1:7" x14ac:dyDescent="0.25">
      <c r="A13" s="74"/>
      <c r="B13" s="24"/>
      <c r="C13" s="25"/>
      <c r="D13" s="25" t="s">
        <v>37</v>
      </c>
      <c r="E13" s="26"/>
      <c r="F13" s="26"/>
      <c r="G13" s="25"/>
    </row>
    <row r="14" spans="1:7" x14ac:dyDescent="0.25">
      <c r="A14" s="72">
        <v>5</v>
      </c>
      <c r="B14" s="17"/>
      <c r="C14" s="18"/>
      <c r="D14" s="18" t="s">
        <v>102</v>
      </c>
      <c r="E14" s="19"/>
      <c r="F14" s="19"/>
      <c r="G14" s="18"/>
    </row>
    <row r="15" spans="1:7" ht="15" customHeight="1" x14ac:dyDescent="0.25">
      <c r="A15" s="73"/>
      <c r="B15" s="20">
        <v>97300095</v>
      </c>
      <c r="C15" s="21" t="s">
        <v>103</v>
      </c>
      <c r="D15" s="21"/>
      <c r="E15" s="22">
        <v>32397</v>
      </c>
      <c r="F15" s="23" t="s">
        <v>26</v>
      </c>
      <c r="G15" s="21" t="s">
        <v>225</v>
      </c>
    </row>
    <row r="16" spans="1:7" x14ac:dyDescent="0.25">
      <c r="A16" s="74"/>
      <c r="B16" s="24"/>
      <c r="C16" s="25"/>
      <c r="D16" s="25" t="s">
        <v>37</v>
      </c>
      <c r="E16" s="26"/>
      <c r="F16" s="26"/>
      <c r="G16" s="25"/>
    </row>
    <row r="17" spans="1:7" x14ac:dyDescent="0.25">
      <c r="A17" s="72">
        <v>6</v>
      </c>
      <c r="B17" s="17"/>
      <c r="C17" s="18"/>
      <c r="D17" s="18" t="s">
        <v>104</v>
      </c>
      <c r="E17" s="19"/>
      <c r="F17" s="19"/>
      <c r="G17" s="18"/>
    </row>
    <row r="18" spans="1:7" ht="15" customHeight="1" x14ac:dyDescent="0.25">
      <c r="A18" s="73"/>
      <c r="B18" s="20">
        <v>97300094</v>
      </c>
      <c r="C18" s="21" t="s">
        <v>105</v>
      </c>
      <c r="D18" s="21"/>
      <c r="E18" s="22">
        <v>14902</v>
      </c>
      <c r="F18" s="23" t="s">
        <v>21</v>
      </c>
      <c r="G18" s="21" t="s">
        <v>225</v>
      </c>
    </row>
    <row r="19" spans="1:7" x14ac:dyDescent="0.25">
      <c r="A19" s="74"/>
      <c r="B19" s="24"/>
      <c r="C19" s="25"/>
      <c r="D19" s="25" t="s">
        <v>37</v>
      </c>
      <c r="E19" s="26"/>
      <c r="F19" s="26"/>
      <c r="G19" s="25"/>
    </row>
    <row r="20" spans="1:7" x14ac:dyDescent="0.25">
      <c r="A20" s="72">
        <v>7</v>
      </c>
      <c r="B20" s="17"/>
      <c r="C20" s="18"/>
      <c r="D20" s="18" t="s">
        <v>106</v>
      </c>
      <c r="E20" s="19"/>
      <c r="F20" s="19"/>
      <c r="G20" s="18"/>
    </row>
    <row r="21" spans="1:7" ht="15" customHeight="1" x14ac:dyDescent="0.25">
      <c r="A21" s="73"/>
      <c r="B21" s="20">
        <v>97300030</v>
      </c>
      <c r="C21" s="21" t="s">
        <v>107</v>
      </c>
      <c r="D21" s="21"/>
      <c r="E21" s="22">
        <v>22049</v>
      </c>
      <c r="F21" s="23" t="s">
        <v>26</v>
      </c>
      <c r="G21" s="21" t="s">
        <v>223</v>
      </c>
    </row>
    <row r="22" spans="1:7" x14ac:dyDescent="0.25">
      <c r="A22" s="74"/>
      <c r="B22" s="24"/>
      <c r="C22" s="25"/>
      <c r="D22" s="25" t="s">
        <v>34</v>
      </c>
      <c r="E22" s="26"/>
      <c r="F22" s="26"/>
      <c r="G22" s="25"/>
    </row>
    <row r="23" spans="1:7" x14ac:dyDescent="0.25">
      <c r="A23" s="72">
        <v>8</v>
      </c>
      <c r="B23" s="17"/>
      <c r="C23" s="18"/>
      <c r="D23" s="18" t="s">
        <v>108</v>
      </c>
      <c r="E23" s="19"/>
      <c r="F23" s="19"/>
      <c r="G23" s="18"/>
    </row>
    <row r="24" spans="1:7" ht="15" customHeight="1" x14ac:dyDescent="0.25">
      <c r="A24" s="73"/>
      <c r="B24" s="20">
        <v>97300439</v>
      </c>
      <c r="C24" s="21" t="s">
        <v>109</v>
      </c>
      <c r="D24" s="21"/>
      <c r="E24" s="22">
        <v>21739</v>
      </c>
      <c r="F24" s="23" t="s">
        <v>26</v>
      </c>
      <c r="G24" s="21" t="s">
        <v>225</v>
      </c>
    </row>
    <row r="25" spans="1:7" x14ac:dyDescent="0.25">
      <c r="A25" s="74"/>
      <c r="B25" s="24"/>
      <c r="C25" s="25"/>
      <c r="D25" s="25" t="s">
        <v>37</v>
      </c>
      <c r="E25" s="26"/>
      <c r="F25" s="26"/>
      <c r="G25" s="25"/>
    </row>
    <row r="26" spans="1:7" x14ac:dyDescent="0.25">
      <c r="A26" s="72">
        <v>9</v>
      </c>
      <c r="B26" s="17"/>
      <c r="C26" s="18"/>
      <c r="D26" s="18" t="s">
        <v>110</v>
      </c>
      <c r="E26" s="19"/>
      <c r="F26" s="19"/>
      <c r="G26" s="18"/>
    </row>
    <row r="27" spans="1:7" x14ac:dyDescent="0.25">
      <c r="A27" s="73"/>
      <c r="B27" s="20">
        <v>97300133</v>
      </c>
      <c r="C27" s="21" t="s">
        <v>111</v>
      </c>
      <c r="D27" s="21"/>
      <c r="E27" s="22">
        <v>26242</v>
      </c>
      <c r="F27" s="23" t="s">
        <v>26</v>
      </c>
      <c r="G27" s="21" t="s">
        <v>225</v>
      </c>
    </row>
    <row r="28" spans="1:7" x14ac:dyDescent="0.25">
      <c r="A28" s="74"/>
      <c r="B28" s="24"/>
      <c r="C28" s="25"/>
      <c r="D28" s="25" t="s">
        <v>55</v>
      </c>
      <c r="E28" s="26"/>
      <c r="F28" s="26"/>
      <c r="G28" s="25"/>
    </row>
    <row r="29" spans="1:7" x14ac:dyDescent="0.25">
      <c r="A29" s="72">
        <v>10</v>
      </c>
      <c r="B29" s="17"/>
      <c r="C29" s="18"/>
      <c r="D29" s="18" t="s">
        <v>112</v>
      </c>
      <c r="E29" s="19"/>
      <c r="F29" s="19"/>
      <c r="G29" s="18"/>
    </row>
    <row r="30" spans="1:7" x14ac:dyDescent="0.25">
      <c r="A30" s="73"/>
      <c r="B30" s="20">
        <v>97300292</v>
      </c>
      <c r="C30" s="21" t="s">
        <v>113</v>
      </c>
      <c r="D30" s="21"/>
      <c r="E30" s="22">
        <v>23148</v>
      </c>
      <c r="F30" s="23" t="s">
        <v>26</v>
      </c>
      <c r="G30" s="21" t="s">
        <v>225</v>
      </c>
    </row>
    <row r="31" spans="1:7" x14ac:dyDescent="0.25">
      <c r="A31" s="74"/>
      <c r="B31" s="24"/>
      <c r="C31" s="25"/>
      <c r="D31" s="25" t="s">
        <v>114</v>
      </c>
      <c r="E31" s="26"/>
      <c r="F31" s="26"/>
      <c r="G31" s="25"/>
    </row>
    <row r="32" spans="1:7" x14ac:dyDescent="0.25">
      <c r="A32" s="72">
        <v>11</v>
      </c>
      <c r="B32" s="17"/>
      <c r="C32" s="18"/>
      <c r="D32" s="18" t="s">
        <v>115</v>
      </c>
      <c r="E32" s="19"/>
      <c r="F32" s="19"/>
      <c r="G32" s="18"/>
    </row>
    <row r="33" spans="1:7" x14ac:dyDescent="0.25">
      <c r="A33" s="73"/>
      <c r="B33" s="20">
        <v>97300100</v>
      </c>
      <c r="C33" s="21" t="s">
        <v>116</v>
      </c>
      <c r="D33" s="21"/>
      <c r="E33" s="22">
        <v>23211</v>
      </c>
      <c r="F33" s="23" t="s">
        <v>26</v>
      </c>
      <c r="G33" s="21" t="s">
        <v>225</v>
      </c>
    </row>
    <row r="34" spans="1:7" x14ac:dyDescent="0.25">
      <c r="A34" s="74"/>
      <c r="B34" s="24"/>
      <c r="C34" s="25"/>
      <c r="D34" s="25" t="s">
        <v>23</v>
      </c>
      <c r="E34" s="26"/>
      <c r="F34" s="26"/>
      <c r="G34" s="25"/>
    </row>
    <row r="35" spans="1:7" x14ac:dyDescent="0.25">
      <c r="A35" s="72">
        <v>12</v>
      </c>
      <c r="B35" s="17"/>
      <c r="C35" s="18"/>
      <c r="D35" s="18" t="s">
        <v>117</v>
      </c>
      <c r="E35" s="19"/>
      <c r="F35" s="19"/>
      <c r="G35" s="18"/>
    </row>
    <row r="36" spans="1:7" x14ac:dyDescent="0.25">
      <c r="A36" s="73"/>
      <c r="B36" s="20">
        <v>97300456</v>
      </c>
      <c r="C36" s="21" t="s">
        <v>118</v>
      </c>
      <c r="D36" s="21"/>
      <c r="E36" s="22">
        <v>20618</v>
      </c>
      <c r="F36" s="23" t="s">
        <v>26</v>
      </c>
      <c r="G36" s="21" t="s">
        <v>225</v>
      </c>
    </row>
    <row r="37" spans="1:7" x14ac:dyDescent="0.25">
      <c r="A37" s="74"/>
      <c r="B37" s="24"/>
      <c r="C37" s="25"/>
      <c r="D37" s="25" t="s">
        <v>55</v>
      </c>
      <c r="E37" s="26"/>
      <c r="F37" s="26"/>
      <c r="G37" s="25"/>
    </row>
    <row r="38" spans="1:7" x14ac:dyDescent="0.25">
      <c r="A38" s="72">
        <v>13</v>
      </c>
      <c r="B38" s="17"/>
      <c r="C38" s="18"/>
      <c r="D38" s="18" t="s">
        <v>119</v>
      </c>
      <c r="E38" s="19"/>
      <c r="F38" s="19"/>
      <c r="G38" s="18"/>
    </row>
    <row r="39" spans="1:7" x14ac:dyDescent="0.25">
      <c r="A39" s="73"/>
      <c r="B39" s="20">
        <v>97300102</v>
      </c>
      <c r="C39" s="21" t="s">
        <v>120</v>
      </c>
      <c r="D39" s="21"/>
      <c r="E39" s="22">
        <v>23993</v>
      </c>
      <c r="F39" s="23" t="s">
        <v>26</v>
      </c>
      <c r="G39" s="21" t="s">
        <v>225</v>
      </c>
    </row>
    <row r="40" spans="1:7" x14ac:dyDescent="0.25">
      <c r="A40" s="74"/>
      <c r="B40" s="24"/>
      <c r="C40" s="25"/>
      <c r="D40" s="25" t="s">
        <v>34</v>
      </c>
      <c r="E40" s="26"/>
      <c r="F40" s="26"/>
      <c r="G40" s="25"/>
    </row>
    <row r="41" spans="1:7" x14ac:dyDescent="0.25">
      <c r="A41" s="72">
        <v>14</v>
      </c>
      <c r="B41" s="17"/>
      <c r="C41" s="18"/>
      <c r="D41" s="18" t="s">
        <v>121</v>
      </c>
      <c r="E41" s="19"/>
      <c r="F41" s="19"/>
      <c r="G41" s="18"/>
    </row>
    <row r="42" spans="1:7" x14ac:dyDescent="0.25">
      <c r="A42" s="73"/>
      <c r="B42" s="20">
        <v>97300036</v>
      </c>
      <c r="C42" s="21" t="s">
        <v>122</v>
      </c>
      <c r="D42" s="21"/>
      <c r="E42" s="22">
        <v>27353</v>
      </c>
      <c r="F42" s="23" t="s">
        <v>26</v>
      </c>
      <c r="G42" s="21" t="s">
        <v>225</v>
      </c>
    </row>
    <row r="43" spans="1:7" x14ac:dyDescent="0.25">
      <c r="A43" s="74"/>
      <c r="B43" s="24"/>
      <c r="C43" s="25"/>
      <c r="D43" s="25" t="s">
        <v>34</v>
      </c>
      <c r="E43" s="26"/>
      <c r="F43" s="26"/>
      <c r="G43" s="25"/>
    </row>
    <row r="44" spans="1:7" x14ac:dyDescent="0.25">
      <c r="A44" s="72">
        <v>15</v>
      </c>
      <c r="B44" s="17"/>
      <c r="C44" s="18"/>
      <c r="D44" s="18" t="s">
        <v>123</v>
      </c>
      <c r="E44" s="19"/>
      <c r="F44" s="19"/>
      <c r="G44" s="18"/>
    </row>
    <row r="45" spans="1:7" x14ac:dyDescent="0.25">
      <c r="A45" s="73"/>
      <c r="B45" s="20">
        <v>97300228</v>
      </c>
      <c r="C45" s="21" t="s">
        <v>124</v>
      </c>
      <c r="D45" s="21"/>
      <c r="E45" s="22">
        <v>15309</v>
      </c>
      <c r="F45" s="23" t="s">
        <v>21</v>
      </c>
      <c r="G45" s="21" t="s">
        <v>225</v>
      </c>
    </row>
    <row r="46" spans="1:7" x14ac:dyDescent="0.25">
      <c r="A46" s="74"/>
      <c r="B46" s="24"/>
      <c r="C46" s="25"/>
      <c r="D46" s="25" t="s">
        <v>37</v>
      </c>
      <c r="E46" s="26"/>
      <c r="F46" s="26"/>
      <c r="G46" s="25"/>
    </row>
    <row r="47" spans="1:7" x14ac:dyDescent="0.25">
      <c r="A47" s="72">
        <v>16</v>
      </c>
      <c r="B47" s="17"/>
      <c r="C47" s="18"/>
      <c r="D47" s="18" t="s">
        <v>226</v>
      </c>
      <c r="E47" s="19"/>
      <c r="F47" s="19"/>
      <c r="G47" s="18"/>
    </row>
    <row r="48" spans="1:7" x14ac:dyDescent="0.25">
      <c r="A48" s="73"/>
      <c r="B48" s="20">
        <v>97300376</v>
      </c>
      <c r="C48" s="21" t="s">
        <v>125</v>
      </c>
      <c r="D48" s="21"/>
      <c r="E48" s="22">
        <v>19738</v>
      </c>
      <c r="F48" s="23" t="s">
        <v>26</v>
      </c>
      <c r="G48" s="21" t="s">
        <v>225</v>
      </c>
    </row>
    <row r="49" spans="1:7" x14ac:dyDescent="0.25">
      <c r="A49" s="74"/>
      <c r="B49" s="24"/>
      <c r="C49" s="25"/>
      <c r="D49" s="25" t="s">
        <v>126</v>
      </c>
      <c r="E49" s="26"/>
      <c r="F49" s="26"/>
      <c r="G49" s="25"/>
    </row>
    <row r="50" spans="1:7" x14ac:dyDescent="0.25">
      <c r="A50" s="72">
        <v>17</v>
      </c>
      <c r="B50" s="17"/>
      <c r="C50" s="18"/>
      <c r="D50" s="18" t="s">
        <v>127</v>
      </c>
      <c r="E50" s="19"/>
      <c r="F50" s="19"/>
      <c r="G50" s="18"/>
    </row>
    <row r="51" spans="1:7" x14ac:dyDescent="0.25">
      <c r="A51" s="73"/>
      <c r="B51" s="20">
        <v>97300209</v>
      </c>
      <c r="C51" s="21" t="s">
        <v>128</v>
      </c>
      <c r="D51" s="21"/>
      <c r="E51" s="22">
        <v>26108</v>
      </c>
      <c r="F51" s="23" t="s">
        <v>26</v>
      </c>
      <c r="G51" s="21" t="s">
        <v>225</v>
      </c>
    </row>
    <row r="52" spans="1:7" x14ac:dyDescent="0.25">
      <c r="A52" s="74"/>
      <c r="B52" s="24"/>
      <c r="C52" s="25"/>
      <c r="D52" s="25" t="s">
        <v>55</v>
      </c>
      <c r="E52" s="28"/>
      <c r="F52" s="26"/>
      <c r="G52" s="25"/>
    </row>
    <row r="53" spans="1:7" x14ac:dyDescent="0.25">
      <c r="A53" s="72">
        <v>18</v>
      </c>
      <c r="B53" s="17"/>
      <c r="C53" s="18"/>
      <c r="D53" s="18" t="s">
        <v>129</v>
      </c>
      <c r="E53" s="19"/>
      <c r="F53" s="19"/>
      <c r="G53" s="18"/>
    </row>
    <row r="54" spans="1:7" x14ac:dyDescent="0.25">
      <c r="A54" s="73"/>
      <c r="B54" s="20">
        <v>97300259</v>
      </c>
      <c r="C54" s="21" t="s">
        <v>130</v>
      </c>
      <c r="D54" s="21"/>
      <c r="E54" s="22">
        <v>30642</v>
      </c>
      <c r="F54" s="23" t="s">
        <v>26</v>
      </c>
      <c r="G54" s="21" t="s">
        <v>225</v>
      </c>
    </row>
    <row r="55" spans="1:7" x14ac:dyDescent="0.25">
      <c r="A55" s="74"/>
      <c r="B55" s="24"/>
      <c r="C55" s="25"/>
      <c r="D55" s="25" t="s">
        <v>23</v>
      </c>
      <c r="E55" s="26"/>
      <c r="F55" s="26"/>
      <c r="G55" s="25"/>
    </row>
    <row r="56" spans="1:7" x14ac:dyDescent="0.25">
      <c r="A56" s="72">
        <v>19</v>
      </c>
      <c r="B56" s="17"/>
      <c r="C56" s="18"/>
      <c r="D56" s="18" t="s">
        <v>131</v>
      </c>
      <c r="E56" s="19"/>
      <c r="F56" s="19"/>
      <c r="G56" s="18"/>
    </row>
    <row r="57" spans="1:7" x14ac:dyDescent="0.25">
      <c r="A57" s="73"/>
      <c r="B57" s="20">
        <v>97300423</v>
      </c>
      <c r="C57" s="21" t="s">
        <v>132</v>
      </c>
      <c r="D57" s="21"/>
      <c r="E57" s="22">
        <v>21922</v>
      </c>
      <c r="F57" s="23" t="s">
        <v>26</v>
      </c>
      <c r="G57" s="21" t="s">
        <v>225</v>
      </c>
    </row>
    <row r="58" spans="1:7" x14ac:dyDescent="0.25">
      <c r="A58" s="74"/>
      <c r="B58" s="24"/>
      <c r="C58" s="25"/>
      <c r="D58" s="25" t="s">
        <v>23</v>
      </c>
      <c r="E58" s="26"/>
      <c r="F58" s="26"/>
      <c r="G58" s="25"/>
    </row>
    <row r="59" spans="1:7" x14ac:dyDescent="0.25">
      <c r="A59" s="72">
        <v>20</v>
      </c>
      <c r="B59" s="17"/>
      <c r="C59" s="18"/>
      <c r="D59" s="18" t="s">
        <v>133</v>
      </c>
      <c r="E59" s="19"/>
      <c r="F59" s="19"/>
      <c r="G59" s="18"/>
    </row>
    <row r="60" spans="1:7" x14ac:dyDescent="0.25">
      <c r="A60" s="73"/>
      <c r="B60" s="20">
        <v>97300105</v>
      </c>
      <c r="C60" s="21" t="s">
        <v>134</v>
      </c>
      <c r="D60" s="21"/>
      <c r="E60" s="22">
        <v>27496</v>
      </c>
      <c r="F60" s="23" t="s">
        <v>26</v>
      </c>
      <c r="G60" s="21" t="s">
        <v>225</v>
      </c>
    </row>
    <row r="61" spans="1:7" x14ac:dyDescent="0.25">
      <c r="A61" s="74"/>
      <c r="B61" s="24"/>
      <c r="C61" s="25"/>
      <c r="D61" s="25" t="s">
        <v>37</v>
      </c>
      <c r="E61" s="26"/>
      <c r="F61" s="26"/>
      <c r="G61" s="25"/>
    </row>
    <row r="62" spans="1:7" x14ac:dyDescent="0.25">
      <c r="A62" s="72">
        <v>21</v>
      </c>
      <c r="B62" s="17"/>
      <c r="C62" s="18"/>
      <c r="D62" s="18" t="s">
        <v>135</v>
      </c>
      <c r="E62" s="19"/>
      <c r="F62" s="19"/>
      <c r="G62" s="18"/>
    </row>
    <row r="63" spans="1:7" x14ac:dyDescent="0.25">
      <c r="A63" s="73"/>
      <c r="B63" s="20">
        <v>97300106</v>
      </c>
      <c r="C63" s="21" t="s">
        <v>136</v>
      </c>
      <c r="D63" s="21"/>
      <c r="E63" s="22">
        <v>20637</v>
      </c>
      <c r="F63" s="23" t="s">
        <v>26</v>
      </c>
      <c r="G63" s="21" t="s">
        <v>225</v>
      </c>
    </row>
    <row r="64" spans="1:7" x14ac:dyDescent="0.25">
      <c r="A64" s="74"/>
      <c r="B64" s="24"/>
      <c r="C64" s="25"/>
      <c r="D64" s="25" t="s">
        <v>55</v>
      </c>
      <c r="E64" s="26"/>
      <c r="F64" s="26"/>
      <c r="G64" s="25"/>
    </row>
    <row r="65" spans="1:7" x14ac:dyDescent="0.25">
      <c r="A65" s="72">
        <v>22</v>
      </c>
      <c r="B65" s="17"/>
      <c r="C65" s="18"/>
      <c r="D65" s="18"/>
      <c r="E65" s="19"/>
      <c r="F65" s="19"/>
      <c r="G65" s="18"/>
    </row>
    <row r="66" spans="1:7" x14ac:dyDescent="0.25">
      <c r="A66" s="73"/>
      <c r="B66" s="20">
        <v>97300159</v>
      </c>
      <c r="C66" s="21" t="s">
        <v>71</v>
      </c>
      <c r="D66" s="21"/>
      <c r="E66" s="22">
        <v>23466</v>
      </c>
      <c r="F66" s="23" t="s">
        <v>26</v>
      </c>
      <c r="G66" s="21" t="s">
        <v>223</v>
      </c>
    </row>
    <row r="67" spans="1:7" x14ac:dyDescent="0.25">
      <c r="A67" s="74"/>
      <c r="B67" s="20"/>
      <c r="C67" s="21"/>
      <c r="D67" s="21" t="s">
        <v>63</v>
      </c>
      <c r="E67" s="23"/>
      <c r="F67" s="23"/>
      <c r="G67" s="21"/>
    </row>
    <row r="68" spans="1:7" x14ac:dyDescent="0.25">
      <c r="A68" s="72">
        <v>23</v>
      </c>
      <c r="B68" s="17"/>
      <c r="C68" s="18"/>
      <c r="D68" s="18" t="s">
        <v>72</v>
      </c>
      <c r="E68" s="19"/>
      <c r="F68" s="19"/>
      <c r="G68" s="18"/>
    </row>
    <row r="69" spans="1:7" x14ac:dyDescent="0.25">
      <c r="A69" s="73"/>
      <c r="B69" s="20">
        <v>97300435</v>
      </c>
      <c r="C69" s="21" t="s">
        <v>73</v>
      </c>
      <c r="D69" s="21"/>
      <c r="E69" s="22">
        <v>23770</v>
      </c>
      <c r="F69" s="23" t="s">
        <v>26</v>
      </c>
      <c r="G69" s="21" t="s">
        <v>225</v>
      </c>
    </row>
    <row r="70" spans="1:7" x14ac:dyDescent="0.25">
      <c r="A70" s="74"/>
      <c r="B70" s="24"/>
      <c r="C70" s="25"/>
      <c r="D70" s="25" t="s">
        <v>74</v>
      </c>
      <c r="E70" s="26"/>
      <c r="F70" s="26"/>
      <c r="G70" s="25"/>
    </row>
    <row r="71" spans="1:7" x14ac:dyDescent="0.25">
      <c r="A71" s="72">
        <v>24</v>
      </c>
      <c r="B71" s="17"/>
      <c r="C71" s="18"/>
      <c r="D71" s="18" t="s">
        <v>75</v>
      </c>
      <c r="E71" s="19"/>
      <c r="F71" s="19"/>
      <c r="G71" s="18"/>
    </row>
    <row r="72" spans="1:7" x14ac:dyDescent="0.25">
      <c r="A72" s="73"/>
      <c r="B72" s="20">
        <v>97300200</v>
      </c>
      <c r="C72" s="21" t="s">
        <v>76</v>
      </c>
      <c r="D72" s="21"/>
      <c r="E72" s="22">
        <v>28529</v>
      </c>
      <c r="F72" s="23" t="s">
        <v>26</v>
      </c>
      <c r="G72" s="21" t="s">
        <v>225</v>
      </c>
    </row>
    <row r="73" spans="1:7" x14ac:dyDescent="0.25">
      <c r="A73" s="74"/>
      <c r="B73" s="24"/>
      <c r="C73" s="25"/>
      <c r="D73" s="25" t="s">
        <v>23</v>
      </c>
      <c r="E73" s="26"/>
      <c r="F73" s="26"/>
      <c r="G73" s="25"/>
    </row>
    <row r="74" spans="1:7" x14ac:dyDescent="0.25">
      <c r="A74" s="72">
        <v>25</v>
      </c>
      <c r="B74" s="17"/>
      <c r="C74" s="18"/>
      <c r="D74" s="18" t="s">
        <v>77</v>
      </c>
      <c r="E74" s="19"/>
      <c r="F74" s="19"/>
      <c r="G74" s="18"/>
    </row>
    <row r="75" spans="1:7" x14ac:dyDescent="0.25">
      <c r="A75" s="73"/>
      <c r="B75" s="20">
        <v>97300163</v>
      </c>
      <c r="C75" s="21" t="s">
        <v>78</v>
      </c>
      <c r="D75" s="21"/>
      <c r="E75" s="22">
        <v>29468</v>
      </c>
      <c r="F75" s="23" t="s">
        <v>21</v>
      </c>
      <c r="G75" s="21" t="s">
        <v>225</v>
      </c>
    </row>
    <row r="76" spans="1:7" x14ac:dyDescent="0.25">
      <c r="A76" s="74"/>
      <c r="B76" s="24"/>
      <c r="C76" s="25"/>
      <c r="D76" s="25" t="s">
        <v>37</v>
      </c>
      <c r="E76" s="26"/>
      <c r="F76" s="26"/>
      <c r="G76" s="25"/>
    </row>
    <row r="77" spans="1:7" x14ac:dyDescent="0.25">
      <c r="A77" s="72">
        <v>26</v>
      </c>
      <c r="B77" s="17"/>
      <c r="C77" s="18"/>
      <c r="D77" s="18" t="s">
        <v>79</v>
      </c>
      <c r="E77" s="19"/>
      <c r="F77" s="19"/>
      <c r="G77" s="18"/>
    </row>
    <row r="78" spans="1:7" x14ac:dyDescent="0.25">
      <c r="A78" s="73"/>
      <c r="B78" s="20">
        <v>97300164</v>
      </c>
      <c r="C78" s="21" t="s">
        <v>80</v>
      </c>
      <c r="D78" s="21"/>
      <c r="E78" s="22">
        <v>17466</v>
      </c>
      <c r="F78" s="23" t="s">
        <v>26</v>
      </c>
      <c r="G78" s="21" t="s">
        <v>225</v>
      </c>
    </row>
    <row r="79" spans="1:7" x14ac:dyDescent="0.25">
      <c r="A79" s="74"/>
      <c r="B79" s="24"/>
      <c r="C79" s="25"/>
      <c r="D79" s="25" t="s">
        <v>55</v>
      </c>
      <c r="E79" s="26"/>
      <c r="F79" s="26"/>
      <c r="G79" s="25"/>
    </row>
    <row r="80" spans="1:7" x14ac:dyDescent="0.25">
      <c r="A80" s="72">
        <v>27</v>
      </c>
      <c r="B80" s="17"/>
      <c r="C80" s="18"/>
      <c r="D80" s="18" t="s">
        <v>81</v>
      </c>
      <c r="E80" s="19"/>
      <c r="F80" s="19"/>
      <c r="G80" s="18"/>
    </row>
    <row r="81" spans="1:7" x14ac:dyDescent="0.25">
      <c r="A81" s="73"/>
      <c r="B81" s="20">
        <v>97300118</v>
      </c>
      <c r="C81" s="21" t="s">
        <v>82</v>
      </c>
      <c r="D81" s="21"/>
      <c r="E81" s="22">
        <v>26107</v>
      </c>
      <c r="F81" s="23" t="s">
        <v>26</v>
      </c>
      <c r="G81" s="21" t="s">
        <v>225</v>
      </c>
    </row>
    <row r="82" spans="1:7" x14ac:dyDescent="0.25">
      <c r="A82" s="74"/>
      <c r="B82" s="24"/>
      <c r="C82" s="25"/>
      <c r="D82" s="25" t="s">
        <v>37</v>
      </c>
      <c r="E82" s="26"/>
      <c r="F82" s="26"/>
      <c r="G82" s="25"/>
    </row>
    <row r="83" spans="1:7" x14ac:dyDescent="0.25">
      <c r="A83" s="72">
        <v>28</v>
      </c>
      <c r="B83" s="17"/>
      <c r="C83" s="18"/>
      <c r="D83" s="18" t="s">
        <v>83</v>
      </c>
      <c r="E83" s="19"/>
      <c r="F83" s="19"/>
      <c r="G83" s="18"/>
    </row>
    <row r="84" spans="1:7" x14ac:dyDescent="0.25">
      <c r="A84" s="73"/>
      <c r="B84" s="20">
        <v>97300120</v>
      </c>
      <c r="C84" s="21" t="s">
        <v>84</v>
      </c>
      <c r="D84" s="21"/>
      <c r="E84" s="22">
        <v>15534</v>
      </c>
      <c r="F84" s="23" t="s">
        <v>26</v>
      </c>
      <c r="G84" s="21" t="s">
        <v>225</v>
      </c>
    </row>
    <row r="85" spans="1:7" x14ac:dyDescent="0.25">
      <c r="A85" s="74"/>
      <c r="B85" s="24"/>
      <c r="C85" s="25"/>
      <c r="D85" s="25" t="s">
        <v>37</v>
      </c>
      <c r="E85" s="26"/>
      <c r="F85" s="26"/>
      <c r="G85" s="25"/>
    </row>
    <row r="86" spans="1:7" x14ac:dyDescent="0.25">
      <c r="A86" s="72">
        <v>29</v>
      </c>
      <c r="B86" s="17"/>
      <c r="C86" s="18"/>
      <c r="D86" s="18" t="s">
        <v>85</v>
      </c>
      <c r="E86" s="19"/>
      <c r="F86" s="19"/>
      <c r="G86" s="18"/>
    </row>
    <row r="87" spans="1:7" x14ac:dyDescent="0.25">
      <c r="A87" s="73"/>
      <c r="B87" s="20">
        <v>97300171</v>
      </c>
      <c r="C87" s="21" t="s">
        <v>86</v>
      </c>
      <c r="D87" s="21"/>
      <c r="E87" s="22">
        <v>21610</v>
      </c>
      <c r="F87" s="23" t="s">
        <v>26</v>
      </c>
      <c r="G87" s="21" t="s">
        <v>225</v>
      </c>
    </row>
    <row r="88" spans="1:7" x14ac:dyDescent="0.25">
      <c r="A88" s="74"/>
      <c r="B88" s="24"/>
      <c r="C88" s="25"/>
      <c r="D88" s="25" t="s">
        <v>63</v>
      </c>
      <c r="E88" s="26"/>
      <c r="F88" s="26"/>
      <c r="G88" s="25"/>
    </row>
    <row r="89" spans="1:7" x14ac:dyDescent="0.25">
      <c r="A89" s="72">
        <v>30</v>
      </c>
      <c r="B89" s="17"/>
      <c r="C89" s="18"/>
      <c r="D89" s="18" t="s">
        <v>87</v>
      </c>
      <c r="E89" s="19"/>
      <c r="F89" s="19"/>
      <c r="G89" s="18"/>
    </row>
    <row r="90" spans="1:7" x14ac:dyDescent="0.25">
      <c r="A90" s="73"/>
      <c r="B90" s="20">
        <v>97300168</v>
      </c>
      <c r="C90" s="21" t="s">
        <v>88</v>
      </c>
      <c r="D90" s="21"/>
      <c r="E90" s="22">
        <v>15318</v>
      </c>
      <c r="F90" s="23" t="s">
        <v>26</v>
      </c>
      <c r="G90" s="21" t="s">
        <v>225</v>
      </c>
    </row>
    <row r="91" spans="1:7" x14ac:dyDescent="0.25">
      <c r="A91" s="74"/>
      <c r="B91" s="24"/>
      <c r="C91" s="25"/>
      <c r="D91" s="25" t="s">
        <v>23</v>
      </c>
      <c r="E91" s="26"/>
      <c r="F91" s="26"/>
      <c r="G91" s="25"/>
    </row>
    <row r="92" spans="1:7" x14ac:dyDescent="0.25">
      <c r="A92" s="72">
        <v>31</v>
      </c>
      <c r="B92" s="32"/>
      <c r="C92" s="33"/>
      <c r="D92" s="33" t="s">
        <v>137</v>
      </c>
      <c r="E92" s="34"/>
      <c r="F92" s="34"/>
      <c r="G92" s="33"/>
    </row>
    <row r="93" spans="1:7" x14ac:dyDescent="0.25">
      <c r="A93" s="73"/>
      <c r="B93" s="35">
        <v>97300687</v>
      </c>
      <c r="C93" s="36" t="s">
        <v>138</v>
      </c>
      <c r="D93" s="36"/>
      <c r="E93" s="37">
        <v>26104</v>
      </c>
      <c r="F93" s="38" t="s">
        <v>26</v>
      </c>
      <c r="G93" s="36" t="s">
        <v>225</v>
      </c>
    </row>
    <row r="94" spans="1:7" x14ac:dyDescent="0.25">
      <c r="A94" s="74"/>
      <c r="B94" s="35"/>
      <c r="C94" s="36"/>
      <c r="D94" s="36" t="s">
        <v>23</v>
      </c>
      <c r="E94" s="38"/>
      <c r="F94" s="38"/>
      <c r="G94" s="36"/>
    </row>
    <row r="95" spans="1:7" x14ac:dyDescent="0.25">
      <c r="A95" s="72">
        <v>32</v>
      </c>
      <c r="B95" s="32"/>
      <c r="C95" s="33"/>
      <c r="D95" s="33" t="s">
        <v>139</v>
      </c>
      <c r="E95" s="34"/>
      <c r="F95" s="34"/>
      <c r="G95" s="33"/>
    </row>
    <row r="96" spans="1:7" x14ac:dyDescent="0.25">
      <c r="A96" s="73"/>
      <c r="B96" s="35">
        <v>97300010</v>
      </c>
      <c r="C96" s="36" t="s">
        <v>140</v>
      </c>
      <c r="D96" s="36"/>
      <c r="E96" s="37">
        <v>26961</v>
      </c>
      <c r="F96" s="38" t="s">
        <v>26</v>
      </c>
      <c r="G96" s="36" t="s">
        <v>223</v>
      </c>
    </row>
    <row r="97" spans="1:7" x14ac:dyDescent="0.25">
      <c r="A97" s="74"/>
      <c r="B97" s="39"/>
      <c r="C97" s="40"/>
      <c r="D97" s="40" t="s">
        <v>141</v>
      </c>
      <c r="E97" s="41"/>
      <c r="F97" s="41"/>
      <c r="G97" s="40"/>
    </row>
    <row r="98" spans="1:7" x14ac:dyDescent="0.25">
      <c r="A98" s="72">
        <v>33</v>
      </c>
      <c r="B98" s="32"/>
      <c r="C98" s="33"/>
      <c r="D98" s="33" t="s">
        <v>142</v>
      </c>
      <c r="E98" s="34"/>
      <c r="F98" s="34"/>
      <c r="G98" s="33"/>
    </row>
    <row r="99" spans="1:7" x14ac:dyDescent="0.25">
      <c r="A99" s="73"/>
      <c r="B99" s="35">
        <v>97300009</v>
      </c>
      <c r="C99" s="36" t="s">
        <v>143</v>
      </c>
      <c r="D99" s="36"/>
      <c r="E99" s="37">
        <v>26269</v>
      </c>
      <c r="F99" s="38" t="s">
        <v>26</v>
      </c>
      <c r="G99" s="36" t="s">
        <v>225</v>
      </c>
    </row>
    <row r="100" spans="1:7" x14ac:dyDescent="0.25">
      <c r="A100" s="74"/>
      <c r="B100" s="39"/>
      <c r="C100" s="40"/>
      <c r="D100" s="40" t="s">
        <v>141</v>
      </c>
      <c r="E100" s="41"/>
      <c r="F100" s="41"/>
      <c r="G100" s="40"/>
    </row>
    <row r="101" spans="1:7" x14ac:dyDescent="0.25">
      <c r="A101" s="72">
        <v>34</v>
      </c>
      <c r="B101" s="32"/>
      <c r="C101" s="33"/>
      <c r="D101" s="33" t="s">
        <v>142</v>
      </c>
      <c r="E101" s="34"/>
      <c r="F101" s="34"/>
      <c r="G101" s="33"/>
    </row>
    <row r="102" spans="1:7" x14ac:dyDescent="0.25">
      <c r="A102" s="73"/>
      <c r="B102" s="35">
        <v>97300007</v>
      </c>
      <c r="C102" s="36" t="s">
        <v>144</v>
      </c>
      <c r="D102" s="36"/>
      <c r="E102" s="37">
        <v>21995</v>
      </c>
      <c r="F102" s="38" t="s">
        <v>26</v>
      </c>
      <c r="G102" s="36" t="s">
        <v>225</v>
      </c>
    </row>
    <row r="103" spans="1:7" x14ac:dyDescent="0.25">
      <c r="A103" s="74"/>
      <c r="B103" s="39"/>
      <c r="C103" s="40"/>
      <c r="D103" s="40" t="s">
        <v>141</v>
      </c>
      <c r="E103" s="41"/>
      <c r="F103" s="41"/>
      <c r="G103" s="40"/>
    </row>
    <row r="104" spans="1:7" x14ac:dyDescent="0.25">
      <c r="A104" s="72">
        <v>35</v>
      </c>
      <c r="B104" s="32"/>
      <c r="C104" s="33"/>
      <c r="D104" s="33" t="s">
        <v>142</v>
      </c>
      <c r="E104" s="34"/>
      <c r="F104" s="34"/>
      <c r="G104" s="33"/>
    </row>
    <row r="105" spans="1:7" x14ac:dyDescent="0.25">
      <c r="A105" s="73"/>
      <c r="B105" s="35">
        <v>97300006</v>
      </c>
      <c r="C105" s="36" t="s">
        <v>145</v>
      </c>
      <c r="D105" s="36"/>
      <c r="E105" s="37">
        <v>29677</v>
      </c>
      <c r="F105" s="38" t="s">
        <v>26</v>
      </c>
      <c r="G105" s="36" t="s">
        <v>225</v>
      </c>
    </row>
    <row r="106" spans="1:7" x14ac:dyDescent="0.25">
      <c r="A106" s="74"/>
      <c r="B106" s="39"/>
      <c r="C106" s="40"/>
      <c r="D106" s="40" t="s">
        <v>141</v>
      </c>
      <c r="E106" s="41"/>
      <c r="F106" s="41"/>
      <c r="G106" s="40"/>
    </row>
    <row r="107" spans="1:7" x14ac:dyDescent="0.25">
      <c r="A107" s="72">
        <v>36</v>
      </c>
      <c r="B107" s="32"/>
      <c r="C107" s="33"/>
      <c r="D107" s="33" t="s">
        <v>146</v>
      </c>
      <c r="E107" s="34"/>
      <c r="F107" s="34"/>
      <c r="G107" s="33"/>
    </row>
    <row r="108" spans="1:7" x14ac:dyDescent="0.25">
      <c r="A108" s="73"/>
      <c r="B108" s="35">
        <v>97300254</v>
      </c>
      <c r="C108" s="36" t="s">
        <v>147</v>
      </c>
      <c r="D108" s="36"/>
      <c r="E108" s="37">
        <v>27307</v>
      </c>
      <c r="F108" s="38" t="s">
        <v>26</v>
      </c>
      <c r="G108" s="36" t="s">
        <v>225</v>
      </c>
    </row>
    <row r="109" spans="1:7" x14ac:dyDescent="0.25">
      <c r="A109" s="74"/>
      <c r="B109" s="39"/>
      <c r="C109" s="40"/>
      <c r="D109" s="40" t="s">
        <v>34</v>
      </c>
      <c r="E109" s="41"/>
      <c r="F109" s="41"/>
      <c r="G109" s="40"/>
    </row>
    <row r="110" spans="1:7" x14ac:dyDescent="0.25">
      <c r="A110" s="72">
        <v>37</v>
      </c>
      <c r="B110" s="32"/>
      <c r="C110" s="33"/>
      <c r="D110" s="33" t="s">
        <v>148</v>
      </c>
      <c r="E110" s="34"/>
      <c r="F110" s="34"/>
      <c r="G110" s="33"/>
    </row>
    <row r="111" spans="1:7" x14ac:dyDescent="0.25">
      <c r="A111" s="73"/>
      <c r="B111" s="35">
        <v>97300086</v>
      </c>
      <c r="C111" s="36" t="s">
        <v>149</v>
      </c>
      <c r="D111" s="36"/>
      <c r="E111" s="37">
        <v>29169</v>
      </c>
      <c r="F111" s="38" t="s">
        <v>26</v>
      </c>
      <c r="G111" s="36" t="s">
        <v>225</v>
      </c>
    </row>
    <row r="112" spans="1:7" x14ac:dyDescent="0.25">
      <c r="A112" s="74"/>
      <c r="B112" s="39"/>
      <c r="C112" s="40"/>
      <c r="D112" s="40" t="s">
        <v>34</v>
      </c>
      <c r="E112" s="41"/>
      <c r="F112" s="41"/>
      <c r="G112" s="40"/>
    </row>
    <row r="113" spans="1:7" x14ac:dyDescent="0.25">
      <c r="A113" s="72">
        <v>38</v>
      </c>
      <c r="B113" s="32"/>
      <c r="C113" s="33"/>
      <c r="D113" s="33" t="s">
        <v>150</v>
      </c>
      <c r="E113" s="34"/>
      <c r="F113" s="34"/>
      <c r="G113" s="33"/>
    </row>
    <row r="114" spans="1:7" x14ac:dyDescent="0.25">
      <c r="A114" s="73"/>
      <c r="B114" s="35">
        <v>97300324</v>
      </c>
      <c r="C114" s="36" t="s">
        <v>151</v>
      </c>
      <c r="D114" s="36"/>
      <c r="E114" s="37">
        <v>13419</v>
      </c>
      <c r="F114" s="38" t="s">
        <v>21</v>
      </c>
      <c r="G114" s="36" t="s">
        <v>225</v>
      </c>
    </row>
    <row r="115" spans="1:7" x14ac:dyDescent="0.25">
      <c r="A115" s="74"/>
      <c r="B115" s="39"/>
      <c r="C115" s="40"/>
      <c r="D115" s="40" t="s">
        <v>23</v>
      </c>
      <c r="E115" s="41"/>
      <c r="F115" s="41"/>
      <c r="G115" s="40"/>
    </row>
    <row r="116" spans="1:7" x14ac:dyDescent="0.25">
      <c r="A116" s="72">
        <v>39</v>
      </c>
      <c r="B116" s="32"/>
      <c r="C116" s="33"/>
      <c r="D116" s="33" t="s">
        <v>98</v>
      </c>
      <c r="E116" s="34"/>
      <c r="F116" s="34"/>
      <c r="G116" s="33"/>
    </row>
    <row r="117" spans="1:7" x14ac:dyDescent="0.25">
      <c r="A117" s="73"/>
      <c r="B117" s="35">
        <v>97300109</v>
      </c>
      <c r="C117" s="36" t="s">
        <v>152</v>
      </c>
      <c r="D117" s="36"/>
      <c r="E117" s="37">
        <v>24119</v>
      </c>
      <c r="F117" s="38" t="s">
        <v>26</v>
      </c>
      <c r="G117" s="36" t="s">
        <v>223</v>
      </c>
    </row>
    <row r="118" spans="1:7" x14ac:dyDescent="0.25">
      <c r="A118" s="74"/>
      <c r="B118" s="39"/>
      <c r="C118" s="40"/>
      <c r="D118" s="40" t="s">
        <v>37</v>
      </c>
      <c r="E118" s="41"/>
      <c r="F118" s="41"/>
      <c r="G118" s="40"/>
    </row>
    <row r="119" spans="1:7" x14ac:dyDescent="0.25">
      <c r="A119" s="72">
        <v>40</v>
      </c>
      <c r="B119" s="32"/>
      <c r="C119" s="33"/>
      <c r="D119" s="33" t="s">
        <v>153</v>
      </c>
      <c r="E119" s="34"/>
      <c r="F119" s="34"/>
      <c r="G119" s="33"/>
    </row>
    <row r="120" spans="1:7" x14ac:dyDescent="0.25">
      <c r="A120" s="73"/>
      <c r="B120" s="35">
        <v>97300318</v>
      </c>
      <c r="C120" s="36" t="s">
        <v>154</v>
      </c>
      <c r="D120" s="36"/>
      <c r="E120" s="37">
        <v>36733</v>
      </c>
      <c r="F120" s="38" t="s">
        <v>26</v>
      </c>
      <c r="G120" s="36" t="s">
        <v>225</v>
      </c>
    </row>
    <row r="121" spans="1:7" x14ac:dyDescent="0.25">
      <c r="A121" s="74"/>
      <c r="B121" s="39"/>
      <c r="C121" s="40"/>
      <c r="D121" s="40" t="s">
        <v>37</v>
      </c>
      <c r="E121" s="41"/>
      <c r="F121" s="41"/>
      <c r="G121" s="40"/>
    </row>
    <row r="122" spans="1:7" x14ac:dyDescent="0.25">
      <c r="A122" s="72">
        <v>41</v>
      </c>
      <c r="B122" s="32"/>
      <c r="C122" s="33"/>
      <c r="D122" s="33" t="s">
        <v>156</v>
      </c>
      <c r="E122" s="34"/>
      <c r="F122" s="34"/>
      <c r="G122" s="33"/>
    </row>
    <row r="123" spans="1:7" x14ac:dyDescent="0.25">
      <c r="A123" s="73"/>
      <c r="B123" s="35">
        <v>97300049</v>
      </c>
      <c r="C123" s="36" t="s">
        <v>157</v>
      </c>
      <c r="D123" s="36"/>
      <c r="E123" s="37">
        <v>19471</v>
      </c>
      <c r="F123" s="38" t="s">
        <v>26</v>
      </c>
      <c r="G123" s="36" t="s">
        <v>225</v>
      </c>
    </row>
    <row r="124" spans="1:7" x14ac:dyDescent="0.25">
      <c r="A124" s="74"/>
      <c r="B124" s="39"/>
      <c r="C124" s="40"/>
      <c r="D124" s="40" t="s">
        <v>23</v>
      </c>
      <c r="E124" s="41"/>
      <c r="F124" s="41"/>
      <c r="G124" s="40"/>
    </row>
    <row r="125" spans="1:7" x14ac:dyDescent="0.25">
      <c r="A125" s="72">
        <v>42</v>
      </c>
      <c r="B125" s="32"/>
      <c r="C125" s="33"/>
      <c r="D125" s="33" t="s">
        <v>158</v>
      </c>
      <c r="E125" s="34"/>
      <c r="F125" s="34"/>
      <c r="G125" s="33"/>
    </row>
    <row r="126" spans="1:7" x14ac:dyDescent="0.25">
      <c r="A126" s="73"/>
      <c r="B126" s="35">
        <v>97300050</v>
      </c>
      <c r="C126" s="36" t="s">
        <v>159</v>
      </c>
      <c r="E126" s="37">
        <v>21415</v>
      </c>
      <c r="F126" s="38" t="s">
        <v>26</v>
      </c>
      <c r="G126" s="36" t="s">
        <v>225</v>
      </c>
    </row>
    <row r="127" spans="1:7" x14ac:dyDescent="0.25">
      <c r="A127" s="74"/>
      <c r="B127" s="39"/>
      <c r="C127" s="40"/>
      <c r="D127" s="40" t="s">
        <v>34</v>
      </c>
      <c r="E127" s="41"/>
      <c r="F127" s="41"/>
      <c r="G127" s="40"/>
    </row>
    <row r="128" spans="1:7" x14ac:dyDescent="0.25">
      <c r="A128" s="72">
        <v>43</v>
      </c>
      <c r="B128" s="32"/>
      <c r="C128" s="33"/>
      <c r="D128" s="33" t="s">
        <v>220</v>
      </c>
      <c r="E128" s="34"/>
      <c r="F128" s="34"/>
      <c r="G128" s="33"/>
    </row>
    <row r="129" spans="1:7" x14ac:dyDescent="0.25">
      <c r="A129" s="73"/>
      <c r="B129" s="35">
        <v>97300147</v>
      </c>
      <c r="C129" s="36" t="s">
        <v>160</v>
      </c>
      <c r="D129" s="36" t="s">
        <v>221</v>
      </c>
      <c r="E129" s="37">
        <v>22137</v>
      </c>
      <c r="F129" s="38" t="s">
        <v>26</v>
      </c>
      <c r="G129" s="36" t="s">
        <v>225</v>
      </c>
    </row>
    <row r="130" spans="1:7" x14ac:dyDescent="0.25">
      <c r="A130" s="74"/>
      <c r="B130" s="39"/>
      <c r="C130" s="40"/>
      <c r="D130" s="40" t="s">
        <v>23</v>
      </c>
      <c r="E130" s="41"/>
      <c r="F130" s="41"/>
      <c r="G130" s="40"/>
    </row>
    <row r="131" spans="1:7" x14ac:dyDescent="0.25">
      <c r="A131" s="72">
        <v>44</v>
      </c>
      <c r="B131" s="32"/>
      <c r="C131" s="33"/>
      <c r="D131" s="33" t="s">
        <v>161</v>
      </c>
      <c r="E131" s="34"/>
      <c r="F131" s="34"/>
      <c r="G131" s="33"/>
    </row>
    <row r="132" spans="1:7" x14ac:dyDescent="0.25">
      <c r="A132" s="73"/>
      <c r="B132" s="35">
        <v>97300413</v>
      </c>
      <c r="C132" s="36" t="s">
        <v>162</v>
      </c>
      <c r="D132" s="36"/>
      <c r="E132" s="37">
        <v>21052</v>
      </c>
      <c r="F132" s="38" t="s">
        <v>26</v>
      </c>
      <c r="G132" s="36" t="s">
        <v>225</v>
      </c>
    </row>
    <row r="133" spans="1:7" x14ac:dyDescent="0.25">
      <c r="A133" s="74"/>
      <c r="B133" s="39"/>
      <c r="C133" s="40"/>
      <c r="D133" s="40" t="s">
        <v>126</v>
      </c>
      <c r="E133" s="41"/>
      <c r="F133" s="41"/>
      <c r="G133" s="40"/>
    </row>
    <row r="134" spans="1:7" x14ac:dyDescent="0.25">
      <c r="A134" s="72">
        <v>45</v>
      </c>
      <c r="B134" s="32"/>
      <c r="C134" s="33"/>
      <c r="D134" s="33" t="s">
        <v>163</v>
      </c>
      <c r="E134" s="34"/>
      <c r="F134" s="34"/>
      <c r="G134" s="33"/>
    </row>
    <row r="135" spans="1:7" x14ac:dyDescent="0.25">
      <c r="A135" s="73"/>
      <c r="B135" s="35">
        <v>97300111</v>
      </c>
      <c r="C135" s="36" t="s">
        <v>164</v>
      </c>
      <c r="D135" s="36"/>
      <c r="E135" s="37">
        <v>25506</v>
      </c>
      <c r="F135" s="38" t="s">
        <v>26</v>
      </c>
      <c r="G135" s="36" t="s">
        <v>225</v>
      </c>
    </row>
    <row r="136" spans="1:7" x14ac:dyDescent="0.25">
      <c r="A136" s="74"/>
      <c r="B136" s="39"/>
      <c r="C136" s="40"/>
      <c r="D136" s="40" t="s">
        <v>55</v>
      </c>
      <c r="E136" s="41"/>
      <c r="F136" s="41"/>
      <c r="G136" s="40"/>
    </row>
    <row r="137" spans="1:7" x14ac:dyDescent="0.25">
      <c r="A137" s="72">
        <v>46</v>
      </c>
      <c r="B137" s="32"/>
      <c r="C137" s="33"/>
      <c r="D137" s="33" t="s">
        <v>165</v>
      </c>
      <c r="E137" s="34"/>
      <c r="F137" s="34"/>
      <c r="G137" s="33"/>
    </row>
    <row r="138" spans="1:7" x14ac:dyDescent="0.25">
      <c r="A138" s="73"/>
      <c r="B138" s="35">
        <v>97300377</v>
      </c>
      <c r="C138" s="36" t="s">
        <v>166</v>
      </c>
      <c r="D138" s="36"/>
      <c r="E138" s="37">
        <v>18763</v>
      </c>
      <c r="F138" s="38" t="s">
        <v>26</v>
      </c>
      <c r="G138" s="36" t="s">
        <v>225</v>
      </c>
    </row>
    <row r="139" spans="1:7" x14ac:dyDescent="0.25">
      <c r="A139" s="74"/>
      <c r="B139" s="39"/>
      <c r="C139" s="40"/>
      <c r="D139" s="40" t="s">
        <v>126</v>
      </c>
      <c r="E139" s="41"/>
      <c r="F139" s="41"/>
      <c r="G139" s="40"/>
    </row>
    <row r="140" spans="1:7" x14ac:dyDescent="0.25">
      <c r="A140" s="72">
        <v>47</v>
      </c>
      <c r="B140" s="35"/>
      <c r="C140" s="36"/>
      <c r="D140" s="36" t="s">
        <v>228</v>
      </c>
      <c r="E140" s="38"/>
      <c r="F140" s="38"/>
      <c r="G140" s="36"/>
    </row>
    <row r="141" spans="1:7" x14ac:dyDescent="0.25">
      <c r="A141" s="73"/>
      <c r="B141" s="32">
        <v>97300440</v>
      </c>
      <c r="C141" s="33" t="s">
        <v>167</v>
      </c>
      <c r="D141" s="33"/>
      <c r="E141" s="43">
        <v>28304</v>
      </c>
      <c r="F141" s="34" t="s">
        <v>26</v>
      </c>
      <c r="G141" s="33" t="s">
        <v>225</v>
      </c>
    </row>
    <row r="142" spans="1:7" x14ac:dyDescent="0.25">
      <c r="A142" s="74"/>
      <c r="B142" s="35"/>
      <c r="C142" s="36"/>
      <c r="D142" s="36" t="s">
        <v>23</v>
      </c>
      <c r="E142" s="37"/>
      <c r="F142" s="38"/>
      <c r="G142" s="36"/>
    </row>
    <row r="143" spans="1:7" x14ac:dyDescent="0.25">
      <c r="A143" s="72">
        <v>48</v>
      </c>
      <c r="B143" s="32"/>
      <c r="C143" s="33"/>
      <c r="D143" s="33" t="s">
        <v>227</v>
      </c>
      <c r="E143" s="34"/>
      <c r="F143" s="34"/>
      <c r="G143" s="33"/>
    </row>
    <row r="144" spans="1:7" x14ac:dyDescent="0.25">
      <c r="A144" s="73"/>
      <c r="B144" s="35">
        <v>97300411</v>
      </c>
      <c r="C144" s="36" t="s">
        <v>168</v>
      </c>
      <c r="D144" s="36"/>
      <c r="E144" s="37">
        <v>25070</v>
      </c>
      <c r="F144" s="38" t="s">
        <v>26</v>
      </c>
      <c r="G144" s="36" t="s">
        <v>225</v>
      </c>
    </row>
    <row r="145" spans="1:7" x14ac:dyDescent="0.25">
      <c r="A145" s="74"/>
      <c r="B145" s="39"/>
      <c r="C145" s="40"/>
      <c r="D145" s="40" t="s">
        <v>55</v>
      </c>
      <c r="E145" s="41"/>
      <c r="F145" s="41"/>
      <c r="G145" s="40"/>
    </row>
    <row r="146" spans="1:7" x14ac:dyDescent="0.25">
      <c r="A146" s="72">
        <v>49</v>
      </c>
      <c r="B146" s="32"/>
      <c r="C146" s="33"/>
      <c r="D146" s="33" t="s">
        <v>169</v>
      </c>
      <c r="E146" s="34"/>
      <c r="F146" s="34"/>
      <c r="G146" s="33"/>
    </row>
    <row r="147" spans="1:7" x14ac:dyDescent="0.25">
      <c r="A147" s="73"/>
      <c r="B147" s="35">
        <v>97300112</v>
      </c>
      <c r="C147" s="36" t="s">
        <v>170</v>
      </c>
      <c r="D147" s="36"/>
      <c r="E147" s="37">
        <v>25076</v>
      </c>
      <c r="F147" s="38" t="s">
        <v>26</v>
      </c>
      <c r="G147" s="36" t="s">
        <v>225</v>
      </c>
    </row>
    <row r="148" spans="1:7" x14ac:dyDescent="0.25">
      <c r="A148" s="74"/>
      <c r="B148" s="39"/>
      <c r="C148" s="40"/>
      <c r="D148" s="40" t="s">
        <v>63</v>
      </c>
      <c r="E148" s="41"/>
      <c r="F148" s="41"/>
      <c r="G148" s="40"/>
    </row>
    <row r="149" spans="1:7" x14ac:dyDescent="0.25">
      <c r="A149" s="72">
        <v>50</v>
      </c>
      <c r="B149" s="32"/>
      <c r="C149" s="33"/>
      <c r="D149" s="33" t="s">
        <v>171</v>
      </c>
      <c r="E149" s="34"/>
      <c r="F149" s="34"/>
      <c r="G149" s="33"/>
    </row>
    <row r="150" spans="1:7" x14ac:dyDescent="0.25">
      <c r="A150" s="73"/>
      <c r="B150" s="35">
        <v>97300172</v>
      </c>
      <c r="C150" s="36" t="s">
        <v>172</v>
      </c>
      <c r="D150" s="36"/>
      <c r="E150" s="37">
        <v>20560</v>
      </c>
      <c r="F150" s="38" t="s">
        <v>26</v>
      </c>
      <c r="G150" s="36" t="s">
        <v>225</v>
      </c>
    </row>
    <row r="151" spans="1:7" x14ac:dyDescent="0.25">
      <c r="A151" s="74"/>
      <c r="B151" s="39"/>
      <c r="C151" s="40"/>
      <c r="D151" s="40" t="s">
        <v>55</v>
      </c>
      <c r="E151" s="41"/>
      <c r="F151" s="41"/>
      <c r="G151" s="40"/>
    </row>
    <row r="152" spans="1:7" x14ac:dyDescent="0.25">
      <c r="A152" s="72">
        <v>51</v>
      </c>
      <c r="B152" s="32"/>
      <c r="C152" s="33"/>
      <c r="D152" s="33" t="s">
        <v>229</v>
      </c>
      <c r="E152" s="34"/>
      <c r="F152" s="34"/>
      <c r="G152" s="33"/>
    </row>
    <row r="153" spans="1:7" x14ac:dyDescent="0.25">
      <c r="A153" s="73"/>
      <c r="B153" s="35">
        <v>97300421</v>
      </c>
      <c r="C153" s="36" t="s">
        <v>173</v>
      </c>
      <c r="D153" s="36"/>
      <c r="E153" s="37">
        <v>30234</v>
      </c>
      <c r="F153" s="38" t="s">
        <v>21</v>
      </c>
      <c r="G153" s="36" t="s">
        <v>225</v>
      </c>
    </row>
    <row r="154" spans="1:7" x14ac:dyDescent="0.25">
      <c r="A154" s="74"/>
      <c r="B154" s="39"/>
      <c r="C154" s="40"/>
      <c r="D154" s="40" t="s">
        <v>55</v>
      </c>
      <c r="E154" s="41"/>
      <c r="F154" s="41"/>
      <c r="G154" s="40"/>
    </row>
    <row r="155" spans="1:7" x14ac:dyDescent="0.25">
      <c r="A155" s="72">
        <v>52</v>
      </c>
      <c r="B155" s="32"/>
      <c r="C155" s="33"/>
      <c r="D155" s="33" t="s">
        <v>174</v>
      </c>
      <c r="E155" s="34"/>
      <c r="F155" s="34"/>
      <c r="G155" s="33"/>
    </row>
    <row r="156" spans="1:7" x14ac:dyDescent="0.25">
      <c r="A156" s="73"/>
      <c r="B156" s="35">
        <v>203069</v>
      </c>
      <c r="C156" s="36" t="s">
        <v>175</v>
      </c>
      <c r="D156" s="36"/>
      <c r="E156" s="37">
        <v>28584</v>
      </c>
      <c r="F156" s="38" t="s">
        <v>26</v>
      </c>
      <c r="G156" s="36" t="s">
        <v>223</v>
      </c>
    </row>
    <row r="157" spans="1:7" x14ac:dyDescent="0.25">
      <c r="A157" s="74"/>
      <c r="B157" s="35"/>
      <c r="C157" s="36"/>
      <c r="D157" s="36" t="s">
        <v>176</v>
      </c>
      <c r="E157" s="38"/>
      <c r="F157" s="38"/>
      <c r="G157" s="36"/>
    </row>
    <row r="158" spans="1:7" x14ac:dyDescent="0.25">
      <c r="A158" s="72">
        <v>53</v>
      </c>
      <c r="B158" s="32"/>
      <c r="C158" s="33"/>
      <c r="D158" s="33" t="s">
        <v>177</v>
      </c>
      <c r="E158" s="34"/>
      <c r="F158" s="34"/>
      <c r="G158" s="33"/>
    </row>
    <row r="159" spans="1:7" x14ac:dyDescent="0.25">
      <c r="A159" s="73"/>
      <c r="B159" s="35">
        <v>97300448</v>
      </c>
      <c r="C159" s="36" t="s">
        <v>178</v>
      </c>
      <c r="D159" s="36"/>
      <c r="E159" s="37">
        <v>22842</v>
      </c>
      <c r="F159" s="38" t="s">
        <v>26</v>
      </c>
      <c r="G159" s="36" t="s">
        <v>225</v>
      </c>
    </row>
    <row r="160" spans="1:7" x14ac:dyDescent="0.25">
      <c r="A160" s="74"/>
      <c r="B160" s="39"/>
      <c r="C160" s="40"/>
      <c r="D160" s="40" t="s">
        <v>34</v>
      </c>
      <c r="E160" s="41"/>
      <c r="F160" s="41"/>
      <c r="G160" s="40"/>
    </row>
    <row r="161" spans="1:7" x14ac:dyDescent="0.25">
      <c r="A161" s="72">
        <v>54</v>
      </c>
      <c r="B161" s="32"/>
      <c r="C161" s="33"/>
      <c r="D161" s="33" t="s">
        <v>158</v>
      </c>
      <c r="E161" s="34"/>
      <c r="F161" s="34"/>
      <c r="G161" s="33"/>
    </row>
    <row r="162" spans="1:7" x14ac:dyDescent="0.25">
      <c r="A162" s="73"/>
      <c r="B162" s="35">
        <v>97300454</v>
      </c>
      <c r="C162" s="36" t="s">
        <v>179</v>
      </c>
      <c r="D162" s="36"/>
      <c r="E162" s="37">
        <v>30151</v>
      </c>
      <c r="F162" s="38" t="s">
        <v>21</v>
      </c>
      <c r="G162" s="36" t="s">
        <v>225</v>
      </c>
    </row>
    <row r="163" spans="1:7" x14ac:dyDescent="0.25">
      <c r="A163" s="74"/>
      <c r="B163" s="39"/>
      <c r="C163" s="40"/>
      <c r="D163" s="40" t="s">
        <v>34</v>
      </c>
      <c r="E163" s="41"/>
      <c r="F163" s="41"/>
      <c r="G163" s="40"/>
    </row>
    <row r="164" spans="1:7" x14ac:dyDescent="0.25">
      <c r="A164" s="72">
        <v>55</v>
      </c>
      <c r="B164" s="32"/>
      <c r="C164" s="33"/>
      <c r="D164" s="33" t="s">
        <v>220</v>
      </c>
      <c r="E164" s="34"/>
      <c r="F164" s="34"/>
      <c r="G164" s="33"/>
    </row>
    <row r="165" spans="1:7" x14ac:dyDescent="0.25">
      <c r="A165" s="73"/>
      <c r="B165" s="35">
        <v>97300151</v>
      </c>
      <c r="C165" s="36" t="s">
        <v>180</v>
      </c>
      <c r="D165" s="36" t="s">
        <v>221</v>
      </c>
      <c r="E165" s="37">
        <v>22168</v>
      </c>
      <c r="F165" s="38" t="s">
        <v>26</v>
      </c>
      <c r="G165" s="36" t="s">
        <v>224</v>
      </c>
    </row>
    <row r="166" spans="1:7" x14ac:dyDescent="0.25">
      <c r="A166" s="74"/>
      <c r="B166" s="39"/>
      <c r="C166" s="40"/>
      <c r="D166" s="40" t="s">
        <v>23</v>
      </c>
      <c r="E166" s="41"/>
      <c r="F166" s="41"/>
      <c r="G166" s="40"/>
    </row>
  </sheetData>
  <mergeCells count="55">
    <mergeCell ref="A164:A166"/>
    <mergeCell ref="A149:A151"/>
    <mergeCell ref="A152:A154"/>
    <mergeCell ref="A155:A157"/>
    <mergeCell ref="A158:A160"/>
    <mergeCell ref="A161:A163"/>
    <mergeCell ref="A134:A136"/>
    <mergeCell ref="A137:A139"/>
    <mergeCell ref="A140:A142"/>
    <mergeCell ref="A143:A145"/>
    <mergeCell ref="A146:A148"/>
    <mergeCell ref="A119:A121"/>
    <mergeCell ref="A122:A124"/>
    <mergeCell ref="A125:A127"/>
    <mergeCell ref="A128:A130"/>
    <mergeCell ref="A131:A133"/>
    <mergeCell ref="A104:A106"/>
    <mergeCell ref="A107:A109"/>
    <mergeCell ref="A110:A112"/>
    <mergeCell ref="A113:A115"/>
    <mergeCell ref="A116:A118"/>
    <mergeCell ref="A17:A19"/>
    <mergeCell ref="A92:A94"/>
    <mergeCell ref="A95:A97"/>
    <mergeCell ref="A98:A100"/>
    <mergeCell ref="A101:A103"/>
    <mergeCell ref="A53:A55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2:A4"/>
    <mergeCell ref="A5:A7"/>
    <mergeCell ref="A8:A10"/>
    <mergeCell ref="A11:A13"/>
    <mergeCell ref="A14:A16"/>
    <mergeCell ref="A50:A52"/>
    <mergeCell ref="A89:A91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</mergeCells>
  <printOptions horizontalCentered="1"/>
  <pageMargins left="0" right="0" top="0.39370078740157483" bottom="0.59055118110236227" header="0.19685039370078741" footer="0.19685039370078741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workbookViewId="0"/>
  </sheetViews>
  <sheetFormatPr baseColWidth="10" defaultRowHeight="15" x14ac:dyDescent="0.25"/>
  <cols>
    <col min="1" max="1" width="3.5703125" style="3" bestFit="1" customWidth="1"/>
    <col min="2" max="2" width="10.28515625" style="15" customWidth="1"/>
    <col min="3" max="3" width="22" style="3" customWidth="1"/>
    <col min="4" max="4" width="34" style="3" customWidth="1"/>
    <col min="5" max="5" width="10" style="4" bestFit="1" customWidth="1"/>
    <col min="6" max="6" width="4.140625" style="4" bestFit="1" customWidth="1"/>
    <col min="7" max="7" width="15.5703125" style="3" bestFit="1" customWidth="1"/>
  </cols>
  <sheetData>
    <row r="1" spans="1:7" x14ac:dyDescent="0.25">
      <c r="A1" s="1" t="s">
        <v>89</v>
      </c>
      <c r="B1" s="11" t="s">
        <v>13</v>
      </c>
      <c r="C1" s="1" t="s">
        <v>14</v>
      </c>
      <c r="D1" s="1" t="s">
        <v>15</v>
      </c>
      <c r="E1" s="1" t="s">
        <v>90</v>
      </c>
      <c r="F1" s="1" t="s">
        <v>92</v>
      </c>
      <c r="G1" s="1" t="s">
        <v>18</v>
      </c>
    </row>
    <row r="2" spans="1:7" x14ac:dyDescent="0.25">
      <c r="A2" s="72">
        <v>1</v>
      </c>
      <c r="B2" s="17"/>
      <c r="C2" s="18"/>
      <c r="D2" s="18" t="s">
        <v>19</v>
      </c>
      <c r="E2" s="19"/>
      <c r="F2" s="19"/>
      <c r="G2" s="18"/>
    </row>
    <row r="3" spans="1:7" ht="15" customHeight="1" x14ac:dyDescent="0.25">
      <c r="A3" s="73"/>
      <c r="B3" s="20">
        <v>97300128</v>
      </c>
      <c r="C3" s="21" t="s">
        <v>20</v>
      </c>
      <c r="D3" s="21"/>
      <c r="E3" s="22">
        <v>19391</v>
      </c>
      <c r="F3" s="23" t="s">
        <v>21</v>
      </c>
      <c r="G3" s="21" t="s">
        <v>22</v>
      </c>
    </row>
    <row r="4" spans="1:7" x14ac:dyDescent="0.25">
      <c r="A4" s="74"/>
      <c r="B4" s="20"/>
      <c r="C4" s="21"/>
      <c r="D4" s="21" t="s">
        <v>23</v>
      </c>
      <c r="E4" s="23"/>
      <c r="F4" s="23"/>
      <c r="G4" s="21"/>
    </row>
    <row r="5" spans="1:7" x14ac:dyDescent="0.25">
      <c r="A5" s="72">
        <v>2</v>
      </c>
      <c r="B5" s="17"/>
      <c r="C5" s="18"/>
      <c r="D5" s="18" t="s">
        <v>24</v>
      </c>
      <c r="E5" s="19"/>
      <c r="F5" s="19"/>
      <c r="G5" s="18"/>
    </row>
    <row r="6" spans="1:7" ht="15" customHeight="1" x14ac:dyDescent="0.25">
      <c r="A6" s="73"/>
      <c r="B6" s="20">
        <v>97300130</v>
      </c>
      <c r="C6" s="21" t="s">
        <v>25</v>
      </c>
      <c r="D6" s="21"/>
      <c r="E6" s="22">
        <v>22863</v>
      </c>
      <c r="F6" s="23" t="s">
        <v>26</v>
      </c>
      <c r="G6" s="21" t="s">
        <v>22</v>
      </c>
    </row>
    <row r="7" spans="1:7" x14ac:dyDescent="0.25">
      <c r="A7" s="74"/>
      <c r="B7" s="24"/>
      <c r="C7" s="25"/>
      <c r="D7" s="25" t="s">
        <v>23</v>
      </c>
      <c r="E7" s="26"/>
      <c r="F7" s="26"/>
      <c r="G7" s="25"/>
    </row>
    <row r="8" spans="1:7" x14ac:dyDescent="0.25">
      <c r="A8" s="72">
        <v>3</v>
      </c>
      <c r="B8" s="17"/>
      <c r="C8" s="18"/>
      <c r="D8" s="18" t="s">
        <v>27</v>
      </c>
      <c r="E8" s="19"/>
      <c r="F8" s="19"/>
      <c r="G8" s="18"/>
    </row>
    <row r="9" spans="1:7" ht="15" customHeight="1" x14ac:dyDescent="0.25">
      <c r="A9" s="73"/>
      <c r="B9" s="20">
        <v>97300132</v>
      </c>
      <c r="C9" s="21" t="s">
        <v>28</v>
      </c>
      <c r="D9" s="21"/>
      <c r="E9" s="22">
        <v>21795</v>
      </c>
      <c r="F9" s="23" t="s">
        <v>26</v>
      </c>
      <c r="G9" s="21" t="s">
        <v>22</v>
      </c>
    </row>
    <row r="10" spans="1:7" x14ac:dyDescent="0.25">
      <c r="A10" s="74"/>
      <c r="B10" s="24"/>
      <c r="C10" s="25"/>
      <c r="D10" s="25" t="s">
        <v>23</v>
      </c>
      <c r="E10" s="26"/>
      <c r="F10" s="26"/>
      <c r="G10" s="25"/>
    </row>
    <row r="11" spans="1:7" x14ac:dyDescent="0.25">
      <c r="A11" s="72">
        <v>4</v>
      </c>
      <c r="B11" s="17"/>
      <c r="C11" s="18"/>
      <c r="D11" s="18" t="s">
        <v>29</v>
      </c>
      <c r="E11" s="19"/>
      <c r="F11" s="19"/>
      <c r="G11" s="18"/>
    </row>
    <row r="12" spans="1:7" ht="15" customHeight="1" x14ac:dyDescent="0.25">
      <c r="A12" s="73"/>
      <c r="B12" s="20">
        <v>97300098</v>
      </c>
      <c r="C12" s="21" t="s">
        <v>30</v>
      </c>
      <c r="D12" s="21"/>
      <c r="E12" s="22">
        <v>29160</v>
      </c>
      <c r="F12" s="23" t="s">
        <v>26</v>
      </c>
      <c r="G12" s="21" t="s">
        <v>31</v>
      </c>
    </row>
    <row r="13" spans="1:7" x14ac:dyDescent="0.25">
      <c r="A13" s="74"/>
      <c r="B13" s="24"/>
      <c r="C13" s="25"/>
      <c r="D13" s="25" t="s">
        <v>23</v>
      </c>
      <c r="E13" s="26"/>
      <c r="F13" s="26"/>
      <c r="G13" s="25"/>
    </row>
    <row r="14" spans="1:7" x14ac:dyDescent="0.25">
      <c r="A14" s="72">
        <v>5</v>
      </c>
      <c r="B14" s="17"/>
      <c r="C14" s="18"/>
      <c r="D14" s="18" t="s">
        <v>32</v>
      </c>
      <c r="E14" s="19"/>
      <c r="F14" s="19"/>
      <c r="G14" s="18"/>
    </row>
    <row r="15" spans="1:7" ht="15" customHeight="1" x14ac:dyDescent="0.25">
      <c r="A15" s="73"/>
      <c r="B15" s="20">
        <v>97300031</v>
      </c>
      <c r="C15" s="21" t="s">
        <v>33</v>
      </c>
      <c r="D15" s="21"/>
      <c r="E15" s="22">
        <v>22681</v>
      </c>
      <c r="F15" s="23" t="s">
        <v>26</v>
      </c>
      <c r="G15" s="21" t="s">
        <v>22</v>
      </c>
    </row>
    <row r="16" spans="1:7" x14ac:dyDescent="0.25">
      <c r="A16" s="74"/>
      <c r="B16" s="24"/>
      <c r="C16" s="25"/>
      <c r="D16" s="25" t="s">
        <v>34</v>
      </c>
      <c r="E16" s="26"/>
      <c r="F16" s="26"/>
      <c r="G16" s="25"/>
    </row>
    <row r="17" spans="1:7" x14ac:dyDescent="0.25">
      <c r="A17" s="72">
        <v>6</v>
      </c>
      <c r="B17" s="17"/>
      <c r="C17" s="18"/>
      <c r="D17" s="18" t="s">
        <v>35</v>
      </c>
      <c r="E17" s="19"/>
      <c r="F17" s="19"/>
      <c r="G17" s="18"/>
    </row>
    <row r="18" spans="1:7" ht="15" customHeight="1" x14ac:dyDescent="0.25">
      <c r="A18" s="73"/>
      <c r="B18" s="20">
        <v>97300457</v>
      </c>
      <c r="C18" s="21" t="s">
        <v>36</v>
      </c>
      <c r="D18" s="21"/>
      <c r="E18" s="22">
        <v>23545</v>
      </c>
      <c r="F18" s="23" t="s">
        <v>26</v>
      </c>
      <c r="G18" s="21" t="s">
        <v>22</v>
      </c>
    </row>
    <row r="19" spans="1:7" x14ac:dyDescent="0.25">
      <c r="A19" s="74"/>
      <c r="B19" s="24"/>
      <c r="C19" s="25"/>
      <c r="D19" s="25" t="s">
        <v>37</v>
      </c>
      <c r="E19" s="26"/>
      <c r="F19" s="26"/>
      <c r="G19" s="25"/>
    </row>
    <row r="20" spans="1:7" x14ac:dyDescent="0.25">
      <c r="A20" s="72">
        <v>7</v>
      </c>
      <c r="B20" s="17"/>
      <c r="C20" s="18"/>
      <c r="D20" s="18" t="s">
        <v>38</v>
      </c>
      <c r="E20" s="19"/>
      <c r="F20" s="19"/>
      <c r="G20" s="18"/>
    </row>
    <row r="21" spans="1:7" ht="15" customHeight="1" x14ac:dyDescent="0.25">
      <c r="A21" s="73"/>
      <c r="B21" s="20">
        <v>97300136</v>
      </c>
      <c r="C21" s="21" t="s">
        <v>39</v>
      </c>
      <c r="D21" s="21"/>
      <c r="E21" s="22">
        <v>13228</v>
      </c>
      <c r="F21" s="23" t="s">
        <v>21</v>
      </c>
      <c r="G21" s="21" t="s">
        <v>40</v>
      </c>
    </row>
    <row r="22" spans="1:7" x14ac:dyDescent="0.25">
      <c r="A22" s="74"/>
      <c r="B22" s="24"/>
      <c r="C22" s="25"/>
      <c r="D22" s="25" t="s">
        <v>37</v>
      </c>
      <c r="E22" s="26"/>
      <c r="F22" s="26"/>
      <c r="G22" s="25"/>
    </row>
    <row r="23" spans="1:7" x14ac:dyDescent="0.25">
      <c r="A23" s="72">
        <v>8</v>
      </c>
      <c r="B23" s="17"/>
      <c r="C23" s="18"/>
      <c r="D23" s="18" t="s">
        <v>41</v>
      </c>
      <c r="E23" s="19"/>
      <c r="F23" s="19"/>
      <c r="G23" s="18"/>
    </row>
    <row r="24" spans="1:7" ht="15" customHeight="1" x14ac:dyDescent="0.25">
      <c r="A24" s="73"/>
      <c r="B24" s="20">
        <v>97300328</v>
      </c>
      <c r="C24" s="21" t="s">
        <v>42</v>
      </c>
      <c r="D24" s="21"/>
      <c r="E24" s="22">
        <v>22421</v>
      </c>
      <c r="F24" s="23" t="s">
        <v>26</v>
      </c>
      <c r="G24" s="21" t="s">
        <v>22</v>
      </c>
    </row>
    <row r="25" spans="1:7" x14ac:dyDescent="0.25">
      <c r="A25" s="74"/>
      <c r="B25" s="24"/>
      <c r="C25" s="25"/>
      <c r="D25" s="25" t="s">
        <v>23</v>
      </c>
      <c r="E25" s="26"/>
      <c r="F25" s="26"/>
      <c r="G25" s="25"/>
    </row>
    <row r="26" spans="1:7" x14ac:dyDescent="0.25">
      <c r="A26" s="72">
        <v>9</v>
      </c>
      <c r="B26" s="17"/>
      <c r="C26" s="18"/>
      <c r="D26" s="18" t="s">
        <v>43</v>
      </c>
      <c r="E26" s="19"/>
      <c r="F26" s="19"/>
      <c r="G26" s="18"/>
    </row>
    <row r="27" spans="1:7" x14ac:dyDescent="0.25">
      <c r="A27" s="73"/>
      <c r="B27" s="20">
        <v>97300039</v>
      </c>
      <c r="C27" s="21" t="s">
        <v>44</v>
      </c>
      <c r="D27" s="21"/>
      <c r="E27" s="22">
        <v>27532</v>
      </c>
      <c r="F27" s="23" t="s">
        <v>26</v>
      </c>
      <c r="G27" s="21" t="s">
        <v>22</v>
      </c>
    </row>
    <row r="28" spans="1:7" x14ac:dyDescent="0.25">
      <c r="A28" s="74"/>
      <c r="B28" s="24"/>
      <c r="C28" s="25"/>
      <c r="D28" s="25" t="s">
        <v>34</v>
      </c>
      <c r="E28" s="26"/>
      <c r="F28" s="26"/>
      <c r="G28" s="25"/>
    </row>
    <row r="29" spans="1:7" x14ac:dyDescent="0.25">
      <c r="A29" s="72">
        <v>10</v>
      </c>
      <c r="B29" s="17"/>
      <c r="C29" s="18"/>
      <c r="D29" s="18" t="s">
        <v>45</v>
      </c>
      <c r="E29" s="19"/>
      <c r="F29" s="19"/>
      <c r="G29" s="18"/>
    </row>
    <row r="30" spans="1:7" x14ac:dyDescent="0.25">
      <c r="A30" s="73"/>
      <c r="B30" s="20">
        <v>97300139</v>
      </c>
      <c r="C30" s="21" t="s">
        <v>46</v>
      </c>
      <c r="D30" s="21"/>
      <c r="E30" s="22">
        <v>26632</v>
      </c>
      <c r="F30" s="23" t="s">
        <v>26</v>
      </c>
      <c r="G30" s="21" t="s">
        <v>31</v>
      </c>
    </row>
    <row r="31" spans="1:7" x14ac:dyDescent="0.25">
      <c r="A31" s="74"/>
      <c r="B31" s="24"/>
      <c r="C31" s="25"/>
      <c r="D31" s="25" t="s">
        <v>23</v>
      </c>
      <c r="E31" s="26"/>
      <c r="F31" s="26"/>
      <c r="G31" s="25"/>
    </row>
    <row r="32" spans="1:7" x14ac:dyDescent="0.25">
      <c r="A32" s="72">
        <v>11</v>
      </c>
      <c r="B32" s="17"/>
      <c r="C32" s="18"/>
      <c r="D32" s="18" t="s">
        <v>47</v>
      </c>
      <c r="E32" s="19"/>
      <c r="F32" s="19"/>
      <c r="G32" s="18"/>
    </row>
    <row r="33" spans="1:7" x14ac:dyDescent="0.25">
      <c r="A33" s="73"/>
      <c r="B33" s="20">
        <v>97300143</v>
      </c>
      <c r="C33" s="21" t="s">
        <v>48</v>
      </c>
      <c r="D33" s="21"/>
      <c r="E33" s="22">
        <v>26263</v>
      </c>
      <c r="F33" s="23" t="s">
        <v>26</v>
      </c>
      <c r="G33" s="21" t="s">
        <v>22</v>
      </c>
    </row>
    <row r="34" spans="1:7" x14ac:dyDescent="0.25">
      <c r="A34" s="74"/>
      <c r="B34" s="24"/>
      <c r="C34" s="25"/>
      <c r="D34" s="25" t="s">
        <v>23</v>
      </c>
      <c r="E34" s="26"/>
      <c r="F34" s="26"/>
      <c r="G34" s="25"/>
    </row>
    <row r="35" spans="1:7" x14ac:dyDescent="0.25">
      <c r="A35" s="72">
        <v>12</v>
      </c>
      <c r="B35" s="17"/>
      <c r="C35" s="18"/>
      <c r="D35" s="18" t="s">
        <v>49</v>
      </c>
      <c r="E35" s="19"/>
      <c r="F35" s="19"/>
      <c r="G35" s="18"/>
    </row>
    <row r="36" spans="1:7" x14ac:dyDescent="0.25">
      <c r="A36" s="73"/>
      <c r="B36" s="20">
        <v>97300144</v>
      </c>
      <c r="C36" s="21" t="s">
        <v>50</v>
      </c>
      <c r="D36" s="21"/>
      <c r="E36" s="22">
        <v>21653</v>
      </c>
      <c r="F36" s="23" t="s">
        <v>26</v>
      </c>
      <c r="G36" s="21" t="s">
        <v>22</v>
      </c>
    </row>
    <row r="37" spans="1:7" x14ac:dyDescent="0.25">
      <c r="A37" s="74"/>
      <c r="B37" s="24"/>
      <c r="C37" s="25"/>
      <c r="D37" s="25" t="s">
        <v>23</v>
      </c>
      <c r="E37" s="26"/>
      <c r="F37" s="26"/>
      <c r="G37" s="25"/>
    </row>
    <row r="38" spans="1:7" x14ac:dyDescent="0.25">
      <c r="A38" s="72">
        <v>13</v>
      </c>
      <c r="B38" s="17"/>
      <c r="C38" s="18"/>
      <c r="D38" s="18" t="s">
        <v>51</v>
      </c>
      <c r="E38" s="19"/>
      <c r="F38" s="19"/>
      <c r="G38" s="18"/>
    </row>
    <row r="39" spans="1:7" x14ac:dyDescent="0.25">
      <c r="A39" s="73"/>
      <c r="B39" s="20">
        <v>97300348</v>
      </c>
      <c r="C39" s="21" t="s">
        <v>52</v>
      </c>
      <c r="D39" s="21"/>
      <c r="E39" s="22">
        <v>20548</v>
      </c>
      <c r="F39" s="23" t="s">
        <v>21</v>
      </c>
      <c r="G39" s="21" t="s">
        <v>22</v>
      </c>
    </row>
    <row r="40" spans="1:7" x14ac:dyDescent="0.25">
      <c r="A40" s="74"/>
      <c r="B40" s="24"/>
      <c r="C40" s="25"/>
      <c r="D40" s="25" t="s">
        <v>23</v>
      </c>
      <c r="E40" s="26"/>
      <c r="F40" s="26"/>
      <c r="G40" s="25"/>
    </row>
    <row r="41" spans="1:7" x14ac:dyDescent="0.25">
      <c r="A41" s="72">
        <v>14</v>
      </c>
      <c r="B41" s="17"/>
      <c r="C41" s="18"/>
      <c r="D41" s="18" t="s">
        <v>53</v>
      </c>
      <c r="E41" s="19"/>
      <c r="F41" s="19"/>
      <c r="G41" s="18"/>
    </row>
    <row r="42" spans="1:7" x14ac:dyDescent="0.25">
      <c r="A42" s="73"/>
      <c r="B42" s="20">
        <v>97300145</v>
      </c>
      <c r="C42" s="21" t="s">
        <v>54</v>
      </c>
      <c r="D42" s="21"/>
      <c r="E42" s="22">
        <v>26083</v>
      </c>
      <c r="F42" s="23" t="s">
        <v>21</v>
      </c>
      <c r="G42" s="21" t="s">
        <v>22</v>
      </c>
    </row>
    <row r="43" spans="1:7" x14ac:dyDescent="0.25">
      <c r="A43" s="74"/>
      <c r="B43" s="24"/>
      <c r="C43" s="25"/>
      <c r="D43" s="25" t="s">
        <v>55</v>
      </c>
      <c r="E43" s="26"/>
      <c r="F43" s="26"/>
      <c r="G43" s="25"/>
    </row>
    <row r="44" spans="1:7" x14ac:dyDescent="0.25">
      <c r="A44" s="72">
        <v>15</v>
      </c>
      <c r="B44" s="17"/>
      <c r="C44" s="18"/>
      <c r="D44" s="18" t="s">
        <v>91</v>
      </c>
      <c r="E44" s="19"/>
      <c r="F44" s="19"/>
      <c r="G44" s="18"/>
    </row>
    <row r="45" spans="1:7" x14ac:dyDescent="0.25">
      <c r="A45" s="73"/>
      <c r="B45" s="20">
        <v>97300410</v>
      </c>
      <c r="C45" s="21" t="s">
        <v>56</v>
      </c>
      <c r="D45" s="21"/>
      <c r="E45" s="22">
        <v>21914</v>
      </c>
      <c r="F45" s="23" t="s">
        <v>26</v>
      </c>
      <c r="G45" s="21" t="s">
        <v>22</v>
      </c>
    </row>
    <row r="46" spans="1:7" x14ac:dyDescent="0.25">
      <c r="A46" s="74"/>
      <c r="B46" s="24"/>
      <c r="C46" s="25"/>
      <c r="D46" s="25" t="s">
        <v>55</v>
      </c>
      <c r="E46" s="26"/>
      <c r="F46" s="26"/>
      <c r="G46" s="25"/>
    </row>
    <row r="47" spans="1:7" x14ac:dyDescent="0.25">
      <c r="A47" s="72">
        <v>16</v>
      </c>
      <c r="B47" s="17"/>
      <c r="C47" s="18"/>
      <c r="D47" s="18" t="s">
        <v>57</v>
      </c>
      <c r="E47" s="19"/>
      <c r="F47" s="19"/>
      <c r="G47" s="18"/>
    </row>
    <row r="48" spans="1:7" x14ac:dyDescent="0.25">
      <c r="A48" s="73"/>
      <c r="B48" s="20">
        <v>97300361</v>
      </c>
      <c r="C48" s="21" t="s">
        <v>58</v>
      </c>
      <c r="D48" s="21"/>
      <c r="E48" s="22">
        <v>17544</v>
      </c>
      <c r="F48" s="23" t="s">
        <v>26</v>
      </c>
      <c r="G48" s="21" t="s">
        <v>40</v>
      </c>
    </row>
    <row r="49" spans="1:7" x14ac:dyDescent="0.25">
      <c r="A49" s="74"/>
      <c r="B49" s="24"/>
      <c r="C49" s="25"/>
      <c r="D49" s="25" t="s">
        <v>23</v>
      </c>
      <c r="E49" s="26"/>
      <c r="F49" s="26"/>
      <c r="G49" s="25"/>
    </row>
    <row r="50" spans="1:7" x14ac:dyDescent="0.25">
      <c r="A50" s="72">
        <v>17</v>
      </c>
      <c r="B50" s="20"/>
      <c r="C50" s="21"/>
      <c r="D50" s="21" t="s">
        <v>59</v>
      </c>
      <c r="E50" s="23"/>
      <c r="F50" s="23"/>
      <c r="G50" s="21"/>
    </row>
    <row r="51" spans="1:7" x14ac:dyDescent="0.25">
      <c r="A51" s="73"/>
      <c r="B51" s="17">
        <v>97300051</v>
      </c>
      <c r="C51" s="18" t="s">
        <v>60</v>
      </c>
      <c r="D51" s="18"/>
      <c r="E51" s="19">
        <v>24809</v>
      </c>
      <c r="F51" s="19" t="s">
        <v>26</v>
      </c>
      <c r="G51" s="18" t="s">
        <v>22</v>
      </c>
    </row>
    <row r="52" spans="1:7" x14ac:dyDescent="0.25">
      <c r="A52" s="74"/>
      <c r="B52" s="20"/>
      <c r="C52" s="21"/>
      <c r="D52" s="21" t="s">
        <v>34</v>
      </c>
      <c r="E52" s="22"/>
      <c r="F52" s="23"/>
      <c r="G52" s="21"/>
    </row>
    <row r="53" spans="1:7" x14ac:dyDescent="0.25">
      <c r="A53" s="72">
        <v>18</v>
      </c>
      <c r="B53" s="17"/>
      <c r="C53" s="18"/>
      <c r="D53" s="18" t="s">
        <v>61</v>
      </c>
      <c r="E53" s="19"/>
      <c r="F53" s="19"/>
      <c r="G53" s="18"/>
    </row>
    <row r="54" spans="1:7" x14ac:dyDescent="0.25">
      <c r="A54" s="73"/>
      <c r="B54" s="20">
        <v>97300150</v>
      </c>
      <c r="C54" s="21" t="s">
        <v>62</v>
      </c>
      <c r="D54" s="21"/>
      <c r="E54" s="22">
        <v>22076</v>
      </c>
      <c r="F54" s="23" t="s">
        <v>26</v>
      </c>
      <c r="G54" s="21" t="s">
        <v>31</v>
      </c>
    </row>
    <row r="55" spans="1:7" x14ac:dyDescent="0.25">
      <c r="A55" s="74"/>
      <c r="B55" s="24"/>
      <c r="C55" s="25"/>
      <c r="D55" s="25" t="s">
        <v>63</v>
      </c>
      <c r="E55" s="26"/>
      <c r="F55" s="26"/>
      <c r="G55" s="25"/>
    </row>
    <row r="56" spans="1:7" x14ac:dyDescent="0.25">
      <c r="A56" s="72">
        <v>19</v>
      </c>
      <c r="B56" s="17"/>
      <c r="C56" s="18"/>
      <c r="D56" s="18" t="s">
        <v>64</v>
      </c>
      <c r="E56" s="19"/>
      <c r="F56" s="19"/>
      <c r="G56" s="18"/>
    </row>
    <row r="57" spans="1:7" x14ac:dyDescent="0.25">
      <c r="A57" s="73"/>
      <c r="B57" s="20">
        <v>97300455</v>
      </c>
      <c r="C57" s="21" t="s">
        <v>65</v>
      </c>
      <c r="D57" s="21"/>
      <c r="E57" s="22">
        <v>28083</v>
      </c>
      <c r="F57" s="23" t="s">
        <v>26</v>
      </c>
      <c r="G57" s="21" t="s">
        <v>22</v>
      </c>
    </row>
    <row r="58" spans="1:7" x14ac:dyDescent="0.25">
      <c r="A58" s="74"/>
      <c r="B58" s="24"/>
      <c r="C58" s="25"/>
      <c r="D58" s="25" t="s">
        <v>23</v>
      </c>
      <c r="E58" s="26"/>
      <c r="F58" s="26"/>
      <c r="G58" s="25"/>
    </row>
    <row r="59" spans="1:7" x14ac:dyDescent="0.25">
      <c r="A59" s="72">
        <v>20</v>
      </c>
      <c r="B59" s="17"/>
      <c r="C59" s="18"/>
      <c r="D59" s="18" t="s">
        <v>66</v>
      </c>
      <c r="E59" s="19"/>
      <c r="F59" s="19"/>
      <c r="G59" s="18"/>
    </row>
    <row r="60" spans="1:7" x14ac:dyDescent="0.25">
      <c r="A60" s="73"/>
      <c r="B60" s="20">
        <v>97300262</v>
      </c>
      <c r="C60" s="21" t="s">
        <v>67</v>
      </c>
      <c r="D60" s="21"/>
      <c r="E60" s="22">
        <v>19373</v>
      </c>
      <c r="F60" s="23" t="s">
        <v>21</v>
      </c>
      <c r="G60" s="21" t="s">
        <v>22</v>
      </c>
    </row>
    <row r="61" spans="1:7" x14ac:dyDescent="0.25">
      <c r="A61" s="74"/>
      <c r="B61" s="24"/>
      <c r="C61" s="25"/>
      <c r="D61" s="25" t="s">
        <v>23</v>
      </c>
      <c r="E61" s="26"/>
      <c r="F61" s="26"/>
      <c r="G61" s="25"/>
    </row>
    <row r="62" spans="1:7" x14ac:dyDescent="0.25">
      <c r="A62" s="72">
        <v>21</v>
      </c>
      <c r="B62" s="17"/>
      <c r="C62" s="18"/>
      <c r="D62" s="18" t="s">
        <v>68</v>
      </c>
      <c r="E62" s="19"/>
      <c r="F62" s="19"/>
      <c r="G62" s="18"/>
    </row>
    <row r="63" spans="1:7" x14ac:dyDescent="0.25">
      <c r="A63" s="73"/>
      <c r="B63" s="20">
        <v>97300157</v>
      </c>
      <c r="C63" s="21" t="s">
        <v>69</v>
      </c>
      <c r="D63" s="21"/>
      <c r="E63" s="22">
        <v>18930</v>
      </c>
      <c r="F63" s="23" t="s">
        <v>26</v>
      </c>
      <c r="G63" s="21" t="s">
        <v>22</v>
      </c>
    </row>
    <row r="64" spans="1:7" x14ac:dyDescent="0.25">
      <c r="A64" s="74"/>
      <c r="B64" s="24"/>
      <c r="C64" s="25"/>
      <c r="D64" s="25" t="s">
        <v>55</v>
      </c>
      <c r="E64" s="26"/>
      <c r="F64" s="26"/>
      <c r="G64" s="25"/>
    </row>
    <row r="65" spans="1:7" x14ac:dyDescent="0.25">
      <c r="A65" s="72">
        <v>22</v>
      </c>
      <c r="B65" s="17"/>
      <c r="C65" s="18"/>
      <c r="D65" s="18" t="s">
        <v>70</v>
      </c>
      <c r="E65" s="19"/>
      <c r="F65" s="19"/>
      <c r="G65" s="18"/>
    </row>
    <row r="66" spans="1:7" x14ac:dyDescent="0.25">
      <c r="A66" s="73"/>
      <c r="B66" s="20">
        <v>97300159</v>
      </c>
      <c r="C66" s="21" t="s">
        <v>71</v>
      </c>
      <c r="D66" s="21"/>
      <c r="E66" s="22">
        <v>23466</v>
      </c>
      <c r="F66" s="23" t="s">
        <v>26</v>
      </c>
      <c r="G66" s="21" t="s">
        <v>31</v>
      </c>
    </row>
    <row r="67" spans="1:7" x14ac:dyDescent="0.25">
      <c r="A67" s="74"/>
      <c r="B67" s="20"/>
      <c r="C67" s="21"/>
      <c r="D67" s="21" t="s">
        <v>63</v>
      </c>
      <c r="E67" s="23"/>
      <c r="F67" s="23"/>
      <c r="G67" s="21"/>
    </row>
    <row r="68" spans="1:7" x14ac:dyDescent="0.25">
      <c r="A68" s="72">
        <v>23</v>
      </c>
      <c r="B68" s="17"/>
      <c r="C68" s="18"/>
      <c r="D68" s="18" t="s">
        <v>72</v>
      </c>
      <c r="E68" s="19"/>
      <c r="F68" s="19"/>
      <c r="G68" s="18"/>
    </row>
    <row r="69" spans="1:7" x14ac:dyDescent="0.25">
      <c r="A69" s="73"/>
      <c r="B69" s="20">
        <v>97300435</v>
      </c>
      <c r="C69" s="21" t="s">
        <v>73</v>
      </c>
      <c r="D69" s="21"/>
      <c r="E69" s="22">
        <v>23770</v>
      </c>
      <c r="F69" s="23" t="s">
        <v>26</v>
      </c>
      <c r="G69" s="21" t="s">
        <v>22</v>
      </c>
    </row>
    <row r="70" spans="1:7" x14ac:dyDescent="0.25">
      <c r="A70" s="74"/>
      <c r="B70" s="24"/>
      <c r="C70" s="25"/>
      <c r="D70" s="25" t="s">
        <v>74</v>
      </c>
      <c r="E70" s="26"/>
      <c r="F70" s="26"/>
      <c r="G70" s="25"/>
    </row>
    <row r="71" spans="1:7" x14ac:dyDescent="0.25">
      <c r="A71" s="72">
        <v>24</v>
      </c>
      <c r="B71" s="17"/>
      <c r="C71" s="18"/>
      <c r="D71" s="18" t="s">
        <v>75</v>
      </c>
      <c r="E71" s="19"/>
      <c r="F71" s="19"/>
      <c r="G71" s="18"/>
    </row>
    <row r="72" spans="1:7" x14ac:dyDescent="0.25">
      <c r="A72" s="73"/>
      <c r="B72" s="20">
        <v>97300200</v>
      </c>
      <c r="C72" s="21" t="s">
        <v>76</v>
      </c>
      <c r="D72" s="21"/>
      <c r="E72" s="22">
        <v>28529</v>
      </c>
      <c r="F72" s="23" t="s">
        <v>26</v>
      </c>
      <c r="G72" s="21" t="s">
        <v>22</v>
      </c>
    </row>
    <row r="73" spans="1:7" x14ac:dyDescent="0.25">
      <c r="A73" s="74"/>
      <c r="B73" s="24"/>
      <c r="C73" s="25"/>
      <c r="D73" s="25" t="s">
        <v>23</v>
      </c>
      <c r="E73" s="26"/>
      <c r="F73" s="26"/>
      <c r="G73" s="25"/>
    </row>
    <row r="74" spans="1:7" x14ac:dyDescent="0.25">
      <c r="A74" s="72">
        <v>25</v>
      </c>
      <c r="B74" s="17"/>
      <c r="C74" s="18"/>
      <c r="D74" s="18" t="s">
        <v>77</v>
      </c>
      <c r="E74" s="19"/>
      <c r="F74" s="19"/>
      <c r="G74" s="18"/>
    </row>
    <row r="75" spans="1:7" x14ac:dyDescent="0.25">
      <c r="A75" s="73"/>
      <c r="B75" s="20">
        <v>97300163</v>
      </c>
      <c r="C75" s="21" t="s">
        <v>78</v>
      </c>
      <c r="D75" s="21"/>
      <c r="E75" s="22">
        <v>29468</v>
      </c>
      <c r="F75" s="23" t="s">
        <v>21</v>
      </c>
      <c r="G75" s="21" t="s">
        <v>22</v>
      </c>
    </row>
    <row r="76" spans="1:7" x14ac:dyDescent="0.25">
      <c r="A76" s="74"/>
      <c r="B76" s="24"/>
      <c r="C76" s="25"/>
      <c r="D76" s="25" t="s">
        <v>37</v>
      </c>
      <c r="E76" s="26"/>
      <c r="F76" s="26"/>
      <c r="G76" s="25"/>
    </row>
    <row r="77" spans="1:7" x14ac:dyDescent="0.25">
      <c r="A77" s="72">
        <v>26</v>
      </c>
      <c r="B77" s="17"/>
      <c r="C77" s="18"/>
      <c r="D77" s="18" t="s">
        <v>79</v>
      </c>
      <c r="E77" s="19"/>
      <c r="F77" s="19"/>
      <c r="G77" s="18"/>
    </row>
    <row r="78" spans="1:7" x14ac:dyDescent="0.25">
      <c r="A78" s="73"/>
      <c r="B78" s="20">
        <v>97300164</v>
      </c>
      <c r="C78" s="21" t="s">
        <v>80</v>
      </c>
      <c r="D78" s="21"/>
      <c r="E78" s="22">
        <v>17466</v>
      </c>
      <c r="F78" s="23" t="s">
        <v>26</v>
      </c>
      <c r="G78" s="21" t="s">
        <v>40</v>
      </c>
    </row>
    <row r="79" spans="1:7" x14ac:dyDescent="0.25">
      <c r="A79" s="74"/>
      <c r="B79" s="24"/>
      <c r="C79" s="25"/>
      <c r="D79" s="25" t="s">
        <v>55</v>
      </c>
      <c r="E79" s="26"/>
      <c r="F79" s="26"/>
      <c r="G79" s="25"/>
    </row>
    <row r="80" spans="1:7" x14ac:dyDescent="0.25">
      <c r="A80" s="72">
        <v>27</v>
      </c>
      <c r="B80" s="17"/>
      <c r="C80" s="18"/>
      <c r="D80" s="18" t="s">
        <v>81</v>
      </c>
      <c r="E80" s="19"/>
      <c r="F80" s="19"/>
      <c r="G80" s="18"/>
    </row>
    <row r="81" spans="1:7" x14ac:dyDescent="0.25">
      <c r="A81" s="73"/>
      <c r="B81" s="20">
        <v>97300118</v>
      </c>
      <c r="C81" s="21" t="s">
        <v>82</v>
      </c>
      <c r="D81" s="21"/>
      <c r="E81" s="22">
        <v>26107</v>
      </c>
      <c r="F81" s="23" t="s">
        <v>26</v>
      </c>
      <c r="G81" s="21" t="s">
        <v>22</v>
      </c>
    </row>
    <row r="82" spans="1:7" x14ac:dyDescent="0.25">
      <c r="A82" s="74"/>
      <c r="B82" s="24"/>
      <c r="C82" s="25"/>
      <c r="D82" s="25" t="s">
        <v>37</v>
      </c>
      <c r="E82" s="26"/>
      <c r="F82" s="26"/>
      <c r="G82" s="25"/>
    </row>
    <row r="83" spans="1:7" x14ac:dyDescent="0.25">
      <c r="A83" s="72">
        <v>28</v>
      </c>
      <c r="B83" s="17"/>
      <c r="C83" s="18"/>
      <c r="D83" s="18" t="s">
        <v>83</v>
      </c>
      <c r="E83" s="19"/>
      <c r="F83" s="19"/>
      <c r="G83" s="18"/>
    </row>
    <row r="84" spans="1:7" x14ac:dyDescent="0.25">
      <c r="A84" s="73"/>
      <c r="B84" s="20">
        <v>97300120</v>
      </c>
      <c r="C84" s="21" t="s">
        <v>84</v>
      </c>
      <c r="D84" s="21"/>
      <c r="E84" s="22">
        <v>15534</v>
      </c>
      <c r="F84" s="23" t="s">
        <v>26</v>
      </c>
      <c r="G84" s="21" t="s">
        <v>40</v>
      </c>
    </row>
    <row r="85" spans="1:7" x14ac:dyDescent="0.25">
      <c r="A85" s="74"/>
      <c r="B85" s="24"/>
      <c r="C85" s="25"/>
      <c r="D85" s="25" t="s">
        <v>37</v>
      </c>
      <c r="E85" s="26"/>
      <c r="F85" s="26"/>
      <c r="G85" s="25"/>
    </row>
    <row r="86" spans="1:7" x14ac:dyDescent="0.25">
      <c r="A86" s="72">
        <v>29</v>
      </c>
      <c r="B86" s="17"/>
      <c r="C86" s="18"/>
      <c r="D86" s="18" t="s">
        <v>85</v>
      </c>
      <c r="E86" s="19"/>
      <c r="F86" s="19"/>
      <c r="G86" s="18"/>
    </row>
    <row r="87" spans="1:7" x14ac:dyDescent="0.25">
      <c r="A87" s="73"/>
      <c r="B87" s="20">
        <v>97300171</v>
      </c>
      <c r="C87" s="21" t="s">
        <v>86</v>
      </c>
      <c r="D87" s="21"/>
      <c r="E87" s="22">
        <v>21610</v>
      </c>
      <c r="F87" s="23" t="s">
        <v>26</v>
      </c>
      <c r="G87" s="21" t="s">
        <v>22</v>
      </c>
    </row>
    <row r="88" spans="1:7" x14ac:dyDescent="0.25">
      <c r="A88" s="74"/>
      <c r="B88" s="24"/>
      <c r="C88" s="25"/>
      <c r="D88" s="25" t="s">
        <v>63</v>
      </c>
      <c r="E88" s="26"/>
      <c r="F88" s="26"/>
      <c r="G88" s="25"/>
    </row>
    <row r="89" spans="1:7" x14ac:dyDescent="0.25">
      <c r="A89" s="72">
        <v>30</v>
      </c>
      <c r="B89" s="17"/>
      <c r="C89" s="18"/>
      <c r="D89" s="18" t="s">
        <v>87</v>
      </c>
      <c r="E89" s="19"/>
      <c r="F89" s="19"/>
      <c r="G89" s="18"/>
    </row>
    <row r="90" spans="1:7" x14ac:dyDescent="0.25">
      <c r="A90" s="73"/>
      <c r="B90" s="20">
        <v>97300168</v>
      </c>
      <c r="C90" s="21" t="s">
        <v>88</v>
      </c>
      <c r="D90" s="21"/>
      <c r="E90" s="22">
        <v>15318</v>
      </c>
      <c r="F90" s="23" t="s">
        <v>26</v>
      </c>
      <c r="G90" s="21" t="s">
        <v>40</v>
      </c>
    </row>
    <row r="91" spans="1:7" x14ac:dyDescent="0.25">
      <c r="A91" s="74"/>
      <c r="B91" s="24"/>
      <c r="C91" s="25"/>
      <c r="D91" s="25" t="s">
        <v>23</v>
      </c>
      <c r="E91" s="26"/>
      <c r="F91" s="26"/>
      <c r="G91" s="25"/>
    </row>
  </sheetData>
  <mergeCells count="30">
    <mergeCell ref="A17:A19"/>
    <mergeCell ref="A2:A4"/>
    <mergeCell ref="A5:A7"/>
    <mergeCell ref="A8:A10"/>
    <mergeCell ref="A11:A13"/>
    <mergeCell ref="A14:A16"/>
    <mergeCell ref="A53:A55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89:A91"/>
    <mergeCell ref="A56:A58"/>
    <mergeCell ref="A59:A61"/>
    <mergeCell ref="A62:A64"/>
    <mergeCell ref="A65:A67"/>
    <mergeCell ref="A68:A70"/>
    <mergeCell ref="A71:A73"/>
    <mergeCell ref="A74:A76"/>
    <mergeCell ref="A77:A79"/>
    <mergeCell ref="A80:A82"/>
    <mergeCell ref="A83:A85"/>
    <mergeCell ref="A86:A88"/>
  </mergeCells>
  <printOptions horizontalCentered="1"/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55" workbookViewId="0">
      <selection activeCell="B41" sqref="B41"/>
    </sheetView>
  </sheetViews>
  <sheetFormatPr baseColWidth="10" defaultRowHeight="15" x14ac:dyDescent="0.25"/>
  <cols>
    <col min="1" max="1" width="3.5703125" style="3" bestFit="1" customWidth="1"/>
    <col min="2" max="2" width="10.7109375" style="15" bestFit="1" customWidth="1"/>
    <col min="3" max="3" width="23.42578125" style="3" bestFit="1" customWidth="1"/>
    <col min="4" max="4" width="40.5703125" style="3" customWidth="1"/>
    <col min="5" max="5" width="14.85546875" style="4" bestFit="1" customWidth="1"/>
    <col min="6" max="6" width="5.7109375" style="4" bestFit="1" customWidth="1"/>
    <col min="7" max="7" width="18.5703125" style="3" bestFit="1" customWidth="1"/>
    <col min="8" max="16384" width="11.42578125" style="3"/>
  </cols>
  <sheetData>
    <row r="1" spans="1:7" s="4" customFormat="1" x14ac:dyDescent="0.25">
      <c r="A1" s="4" t="s">
        <v>89</v>
      </c>
      <c r="B1" s="11" t="s">
        <v>13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</row>
    <row r="2" spans="1:7" x14ac:dyDescent="0.25">
      <c r="A2" s="75">
        <v>1</v>
      </c>
      <c r="B2" s="12"/>
      <c r="C2" s="5"/>
      <c r="D2" s="5" t="s">
        <v>182</v>
      </c>
      <c r="E2" s="8"/>
      <c r="F2" s="8"/>
      <c r="G2" s="5"/>
    </row>
    <row r="3" spans="1:7" x14ac:dyDescent="0.25">
      <c r="A3" s="76"/>
      <c r="B3" s="13">
        <v>97300153</v>
      </c>
      <c r="C3" s="6" t="s">
        <v>180</v>
      </c>
      <c r="D3" s="6"/>
      <c r="E3" s="16">
        <v>35032</v>
      </c>
      <c r="F3" s="9" t="s">
        <v>26</v>
      </c>
      <c r="G3" s="6" t="s">
        <v>181</v>
      </c>
    </row>
    <row r="4" spans="1:7" x14ac:dyDescent="0.25">
      <c r="A4" s="77"/>
      <c r="B4" s="13"/>
      <c r="C4" s="6"/>
      <c r="D4" s="6" t="s">
        <v>23</v>
      </c>
      <c r="E4" s="9"/>
      <c r="F4" s="9"/>
      <c r="G4" s="6"/>
    </row>
    <row r="5" spans="1:7" x14ac:dyDescent="0.25">
      <c r="A5" s="75">
        <v>2</v>
      </c>
      <c r="B5" s="12"/>
      <c r="C5" s="5"/>
      <c r="D5" s="5" t="s">
        <v>182</v>
      </c>
      <c r="E5" s="8"/>
      <c r="F5" s="8"/>
      <c r="G5" s="5"/>
    </row>
    <row r="6" spans="1:7" x14ac:dyDescent="0.25">
      <c r="A6" s="76"/>
      <c r="B6" s="13">
        <v>97300152</v>
      </c>
      <c r="C6" s="6" t="s">
        <v>196</v>
      </c>
      <c r="D6" s="6"/>
      <c r="E6" s="16">
        <v>36942</v>
      </c>
      <c r="F6" s="9" t="s">
        <v>26</v>
      </c>
      <c r="G6" s="6" t="s">
        <v>155</v>
      </c>
    </row>
    <row r="7" spans="1:7" x14ac:dyDescent="0.25">
      <c r="A7" s="77"/>
      <c r="B7" s="14"/>
      <c r="C7" s="7"/>
      <c r="D7" s="7" t="s">
        <v>23</v>
      </c>
      <c r="E7" s="10"/>
      <c r="F7" s="10"/>
      <c r="G7" s="7"/>
    </row>
    <row r="8" spans="1:7" x14ac:dyDescent="0.25">
      <c r="A8" s="75">
        <v>3</v>
      </c>
      <c r="B8" s="12"/>
      <c r="C8" s="5"/>
      <c r="D8" s="5" t="s">
        <v>183</v>
      </c>
      <c r="E8" s="8"/>
      <c r="F8" s="8"/>
      <c r="G8" s="5"/>
    </row>
    <row r="9" spans="1:7" x14ac:dyDescent="0.25">
      <c r="A9" s="76"/>
      <c r="B9" s="13">
        <v>97300418</v>
      </c>
      <c r="C9" s="6" t="s">
        <v>197</v>
      </c>
      <c r="D9" s="6"/>
      <c r="E9" s="16">
        <v>19291</v>
      </c>
      <c r="F9" s="9" t="s">
        <v>21</v>
      </c>
      <c r="G9" s="6" t="s">
        <v>22</v>
      </c>
    </row>
    <row r="10" spans="1:7" x14ac:dyDescent="0.25">
      <c r="A10" s="77"/>
      <c r="B10" s="14"/>
      <c r="C10" s="7"/>
      <c r="D10" s="7" t="s">
        <v>23</v>
      </c>
      <c r="E10" s="10"/>
      <c r="F10" s="10"/>
      <c r="G10" s="7"/>
    </row>
    <row r="11" spans="1:7" x14ac:dyDescent="0.25">
      <c r="A11" s="75">
        <v>4</v>
      </c>
      <c r="B11" s="12"/>
      <c r="C11" s="5"/>
      <c r="D11" s="5" t="s">
        <v>184</v>
      </c>
      <c r="E11" s="8"/>
      <c r="F11" s="8"/>
      <c r="G11" s="5"/>
    </row>
    <row r="12" spans="1:7" x14ac:dyDescent="0.25">
      <c r="A12" s="76"/>
      <c r="B12" s="13">
        <v>97300375</v>
      </c>
      <c r="C12" s="6" t="s">
        <v>198</v>
      </c>
      <c r="D12" s="6"/>
      <c r="E12" s="16">
        <v>17654</v>
      </c>
      <c r="F12" s="9" t="s">
        <v>26</v>
      </c>
      <c r="G12" s="6" t="s">
        <v>40</v>
      </c>
    </row>
    <row r="13" spans="1:7" x14ac:dyDescent="0.25">
      <c r="A13" s="77"/>
      <c r="B13" s="14"/>
      <c r="C13" s="7"/>
      <c r="D13" s="7" t="s">
        <v>34</v>
      </c>
      <c r="E13" s="10"/>
      <c r="F13" s="10"/>
      <c r="G13" s="7"/>
    </row>
    <row r="14" spans="1:7" x14ac:dyDescent="0.25">
      <c r="A14" s="75">
        <v>5</v>
      </c>
      <c r="B14" s="12"/>
      <c r="C14" s="5"/>
      <c r="D14" s="5" t="s">
        <v>185</v>
      </c>
      <c r="E14" s="8"/>
      <c r="F14" s="8"/>
      <c r="G14" s="5"/>
    </row>
    <row r="15" spans="1:7" x14ac:dyDescent="0.25">
      <c r="A15" s="76"/>
      <c r="B15" s="13">
        <v>97300449</v>
      </c>
      <c r="C15" s="6" t="s">
        <v>199</v>
      </c>
      <c r="D15" s="6"/>
      <c r="E15" s="16">
        <v>29559</v>
      </c>
      <c r="F15" s="9" t="s">
        <v>26</v>
      </c>
      <c r="G15" s="6" t="s">
        <v>22</v>
      </c>
    </row>
    <row r="16" spans="1:7" x14ac:dyDescent="0.25">
      <c r="A16" s="77"/>
      <c r="B16" s="14"/>
      <c r="C16" s="7"/>
      <c r="D16" s="7" t="s">
        <v>126</v>
      </c>
      <c r="E16" s="10"/>
      <c r="F16" s="10"/>
      <c r="G16" s="7"/>
    </row>
    <row r="17" spans="1:7" x14ac:dyDescent="0.25">
      <c r="A17" s="75">
        <v>6</v>
      </c>
      <c r="B17" s="12"/>
      <c r="C17" s="5"/>
      <c r="D17" s="5" t="s">
        <v>186</v>
      </c>
      <c r="E17" s="8"/>
      <c r="F17" s="8"/>
      <c r="G17" s="5"/>
    </row>
    <row r="18" spans="1:7" x14ac:dyDescent="0.25">
      <c r="A18" s="76"/>
      <c r="B18" s="13">
        <v>97300201</v>
      </c>
      <c r="C18" s="6" t="s">
        <v>200</v>
      </c>
      <c r="D18" s="6"/>
      <c r="E18" s="16">
        <v>22903</v>
      </c>
      <c r="F18" s="9" t="s">
        <v>26</v>
      </c>
      <c r="G18" s="6" t="s">
        <v>22</v>
      </c>
    </row>
    <row r="19" spans="1:7" x14ac:dyDescent="0.25">
      <c r="A19" s="77"/>
      <c r="B19" s="14"/>
      <c r="C19" s="7"/>
      <c r="D19" s="7" t="s">
        <v>37</v>
      </c>
      <c r="E19" s="10"/>
      <c r="F19" s="10"/>
      <c r="G19" s="7"/>
    </row>
    <row r="20" spans="1:7" x14ac:dyDescent="0.25">
      <c r="A20" s="75">
        <v>7</v>
      </c>
      <c r="B20" s="12"/>
      <c r="C20" s="5"/>
      <c r="D20" s="5" t="s">
        <v>187</v>
      </c>
      <c r="E20" s="8"/>
      <c r="F20" s="8"/>
      <c r="G20" s="5"/>
    </row>
    <row r="21" spans="1:7" x14ac:dyDescent="0.25">
      <c r="A21" s="76"/>
      <c r="B21" s="13">
        <v>97300154</v>
      </c>
      <c r="C21" s="6" t="s">
        <v>201</v>
      </c>
      <c r="D21" s="6"/>
      <c r="E21" s="16">
        <v>17356</v>
      </c>
      <c r="F21" s="9" t="s">
        <v>21</v>
      </c>
      <c r="G21" s="6" t="s">
        <v>40</v>
      </c>
    </row>
    <row r="22" spans="1:7" x14ac:dyDescent="0.25">
      <c r="A22" s="77"/>
      <c r="B22" s="14"/>
      <c r="C22" s="7"/>
      <c r="D22" s="7" t="s">
        <v>23</v>
      </c>
      <c r="E22" s="10"/>
      <c r="F22" s="10"/>
      <c r="G22" s="7"/>
    </row>
    <row r="23" spans="1:7" x14ac:dyDescent="0.25">
      <c r="A23" s="75">
        <v>8</v>
      </c>
      <c r="B23" s="12"/>
      <c r="C23" s="5"/>
      <c r="D23" s="5" t="s">
        <v>188</v>
      </c>
      <c r="E23" s="8"/>
      <c r="F23" s="8"/>
      <c r="G23" s="5"/>
    </row>
    <row r="24" spans="1:7" x14ac:dyDescent="0.25">
      <c r="A24" s="76"/>
      <c r="B24" s="13">
        <v>97100960</v>
      </c>
      <c r="C24" s="6" t="s">
        <v>202</v>
      </c>
      <c r="D24" s="6"/>
      <c r="E24" s="16">
        <v>25522</v>
      </c>
      <c r="F24" s="9" t="s">
        <v>26</v>
      </c>
      <c r="G24" s="6" t="s">
        <v>22</v>
      </c>
    </row>
    <row r="25" spans="1:7" x14ac:dyDescent="0.25">
      <c r="A25" s="77"/>
      <c r="B25" s="14"/>
      <c r="C25" s="7"/>
      <c r="D25" s="7" t="s">
        <v>55</v>
      </c>
      <c r="E25" s="10"/>
      <c r="F25" s="10"/>
      <c r="G25" s="7"/>
    </row>
    <row r="26" spans="1:7" x14ac:dyDescent="0.25">
      <c r="A26" s="75">
        <v>9</v>
      </c>
      <c r="B26" s="12"/>
      <c r="C26" s="5"/>
      <c r="D26" s="5" t="s">
        <v>218</v>
      </c>
      <c r="E26" s="8"/>
      <c r="F26" s="8"/>
      <c r="G26" s="5"/>
    </row>
    <row r="27" spans="1:7" x14ac:dyDescent="0.25">
      <c r="A27" s="76"/>
      <c r="B27" s="13">
        <v>97300408</v>
      </c>
      <c r="C27" s="6" t="s">
        <v>203</v>
      </c>
      <c r="D27" s="6"/>
      <c r="E27" s="16">
        <v>20808</v>
      </c>
      <c r="F27" s="9" t="s">
        <v>26</v>
      </c>
      <c r="G27" s="6" t="s">
        <v>22</v>
      </c>
    </row>
    <row r="28" spans="1:7" x14ac:dyDescent="0.25">
      <c r="A28" s="77"/>
      <c r="B28" s="14"/>
      <c r="C28" s="7"/>
      <c r="D28" s="7" t="s">
        <v>23</v>
      </c>
      <c r="E28" s="10"/>
      <c r="F28" s="10"/>
      <c r="G28" s="7"/>
    </row>
    <row r="29" spans="1:7" x14ac:dyDescent="0.25">
      <c r="A29" s="75">
        <v>10</v>
      </c>
      <c r="B29" s="12"/>
      <c r="C29" s="5"/>
      <c r="D29" s="5" t="s">
        <v>189</v>
      </c>
      <c r="E29" s="8"/>
      <c r="F29" s="8"/>
      <c r="G29" s="5"/>
    </row>
    <row r="30" spans="1:7" x14ac:dyDescent="0.25">
      <c r="A30" s="76"/>
      <c r="B30" s="13">
        <v>97300428</v>
      </c>
      <c r="C30" s="6" t="s">
        <v>204</v>
      </c>
      <c r="D30" s="6"/>
      <c r="E30" s="16">
        <v>24592</v>
      </c>
      <c r="F30" s="9" t="s">
        <v>26</v>
      </c>
      <c r="G30" s="6" t="s">
        <v>214</v>
      </c>
    </row>
    <row r="31" spans="1:7" x14ac:dyDescent="0.25">
      <c r="A31" s="77"/>
      <c r="B31" s="14"/>
      <c r="C31" s="7"/>
      <c r="D31" s="7" t="s">
        <v>11</v>
      </c>
      <c r="E31" s="10"/>
      <c r="F31" s="10"/>
      <c r="G31" s="7"/>
    </row>
    <row r="32" spans="1:7" x14ac:dyDescent="0.25">
      <c r="A32" s="75">
        <v>11</v>
      </c>
      <c r="B32" s="12"/>
      <c r="C32" s="5"/>
      <c r="D32" s="5" t="s">
        <v>215</v>
      </c>
      <c r="E32" s="8"/>
      <c r="F32" s="8"/>
      <c r="G32" s="5"/>
    </row>
    <row r="33" spans="1:7" x14ac:dyDescent="0.25">
      <c r="A33" s="76"/>
      <c r="B33" s="13">
        <v>97300116</v>
      </c>
      <c r="C33" s="6" t="s">
        <v>205</v>
      </c>
      <c r="D33" s="6"/>
      <c r="E33" s="16">
        <v>14375</v>
      </c>
      <c r="F33" s="9" t="s">
        <v>21</v>
      </c>
      <c r="G33" s="6" t="s">
        <v>40</v>
      </c>
    </row>
    <row r="34" spans="1:7" x14ac:dyDescent="0.25">
      <c r="A34" s="77"/>
      <c r="B34" s="14"/>
      <c r="C34" s="7"/>
      <c r="D34" s="7" t="s">
        <v>11</v>
      </c>
      <c r="E34" s="10"/>
      <c r="F34" s="10"/>
      <c r="G34" s="7"/>
    </row>
    <row r="35" spans="1:7" x14ac:dyDescent="0.25">
      <c r="A35" s="75">
        <v>12</v>
      </c>
      <c r="B35" s="12"/>
      <c r="C35" s="5"/>
      <c r="D35" s="5" t="s">
        <v>219</v>
      </c>
      <c r="E35" s="8"/>
      <c r="F35" s="8"/>
      <c r="G35" s="5"/>
    </row>
    <row r="36" spans="1:7" x14ac:dyDescent="0.25">
      <c r="A36" s="76"/>
      <c r="B36" s="13">
        <v>97300258</v>
      </c>
      <c r="C36" s="6" t="s">
        <v>216</v>
      </c>
      <c r="D36" s="6"/>
      <c r="E36" s="16">
        <v>25183</v>
      </c>
      <c r="F36" s="9" t="s">
        <v>26</v>
      </c>
      <c r="G36" s="6" t="s">
        <v>22</v>
      </c>
    </row>
    <row r="37" spans="1:7" x14ac:dyDescent="0.25">
      <c r="A37" s="77"/>
      <c r="B37" s="13"/>
      <c r="C37" s="6"/>
      <c r="D37" s="6" t="s">
        <v>12</v>
      </c>
      <c r="E37" s="16"/>
      <c r="F37" s="9"/>
      <c r="G37" s="6"/>
    </row>
    <row r="38" spans="1:7" x14ac:dyDescent="0.25">
      <c r="A38" s="75">
        <v>13</v>
      </c>
      <c r="B38" s="12"/>
      <c r="C38" s="5"/>
      <c r="D38" s="5" t="s">
        <v>190</v>
      </c>
      <c r="E38" s="8"/>
      <c r="F38" s="8"/>
      <c r="G38" s="5"/>
    </row>
    <row r="39" spans="1:7" x14ac:dyDescent="0.25">
      <c r="A39" s="76"/>
      <c r="B39" s="13">
        <v>97300197</v>
      </c>
      <c r="C39" s="6" t="s">
        <v>206</v>
      </c>
      <c r="D39" s="6"/>
      <c r="E39" s="16">
        <v>19775</v>
      </c>
      <c r="F39" s="9" t="s">
        <v>26</v>
      </c>
      <c r="G39" s="6" t="s">
        <v>22</v>
      </c>
    </row>
    <row r="40" spans="1:7" x14ac:dyDescent="0.25">
      <c r="A40" s="77"/>
      <c r="B40" s="14"/>
      <c r="C40" s="7"/>
      <c r="D40" s="7" t="s">
        <v>11</v>
      </c>
      <c r="E40" s="10"/>
      <c r="F40" s="10"/>
      <c r="G40" s="7"/>
    </row>
    <row r="41" spans="1:7" x14ac:dyDescent="0.25">
      <c r="A41" s="75">
        <v>14</v>
      </c>
      <c r="B41" s="12"/>
      <c r="C41" s="5" t="s">
        <v>207</v>
      </c>
      <c r="D41" s="27">
        <v>24544</v>
      </c>
      <c r="E41" s="8" t="s">
        <v>26</v>
      </c>
      <c r="F41" s="8"/>
      <c r="G41" s="5"/>
    </row>
    <row r="42" spans="1:7" x14ac:dyDescent="0.25">
      <c r="A42" s="76"/>
      <c r="B42" s="12">
        <v>97300340</v>
      </c>
      <c r="C42" s="5" t="s">
        <v>207</v>
      </c>
      <c r="D42" s="6"/>
      <c r="E42" s="27">
        <v>24544</v>
      </c>
      <c r="F42" s="9"/>
      <c r="G42" s="8" t="s">
        <v>214</v>
      </c>
    </row>
    <row r="43" spans="1:7" x14ac:dyDescent="0.25">
      <c r="A43" s="77"/>
      <c r="B43" s="14"/>
      <c r="C43" s="7"/>
      <c r="D43" s="7"/>
      <c r="E43" s="10"/>
      <c r="F43" s="10"/>
      <c r="G43" s="7"/>
    </row>
    <row r="44" spans="1:7" x14ac:dyDescent="0.25">
      <c r="A44" s="75">
        <v>15</v>
      </c>
      <c r="B44" s="12"/>
      <c r="C44" s="5"/>
      <c r="D44" s="5"/>
      <c r="E44" s="8"/>
      <c r="F44" s="8"/>
      <c r="G44" s="5"/>
    </row>
    <row r="45" spans="1:7" x14ac:dyDescent="0.25">
      <c r="A45" s="76"/>
      <c r="B45" s="13"/>
      <c r="C45" s="6"/>
      <c r="D45" s="6"/>
      <c r="E45" s="16"/>
      <c r="F45" s="9"/>
      <c r="G45" s="6"/>
    </row>
    <row r="46" spans="1:7" x14ac:dyDescent="0.25">
      <c r="A46" s="77"/>
      <c r="B46" s="14"/>
      <c r="C46" s="7"/>
      <c r="D46" s="7"/>
      <c r="E46" s="10"/>
      <c r="F46" s="10"/>
      <c r="G46" s="7"/>
    </row>
    <row r="47" spans="1:7" x14ac:dyDescent="0.25">
      <c r="A47" s="75">
        <v>16</v>
      </c>
      <c r="B47" s="12"/>
      <c r="C47" s="5"/>
      <c r="D47" s="5"/>
      <c r="E47" s="8"/>
      <c r="F47" s="8"/>
      <c r="G47" s="5"/>
    </row>
    <row r="48" spans="1:7" x14ac:dyDescent="0.25">
      <c r="A48" s="76"/>
      <c r="B48" s="13"/>
      <c r="C48" s="6"/>
      <c r="D48" s="6"/>
      <c r="E48" s="16"/>
      <c r="F48" s="9"/>
      <c r="G48" s="6"/>
    </row>
    <row r="49" spans="1:7" x14ac:dyDescent="0.25">
      <c r="A49" s="77"/>
      <c r="B49" s="14"/>
      <c r="C49" s="7"/>
      <c r="D49" s="7"/>
      <c r="E49" s="10"/>
      <c r="F49" s="10"/>
      <c r="G49" s="7"/>
    </row>
    <row r="50" spans="1:7" x14ac:dyDescent="0.25">
      <c r="A50" s="75">
        <v>17</v>
      </c>
      <c r="B50" s="12"/>
      <c r="C50" s="5"/>
      <c r="D50" s="5"/>
      <c r="E50" s="8"/>
      <c r="F50" s="8"/>
      <c r="G50" s="5"/>
    </row>
    <row r="51" spans="1:7" x14ac:dyDescent="0.25">
      <c r="A51" s="76"/>
      <c r="B51" s="13"/>
      <c r="C51" s="6"/>
      <c r="D51" s="6"/>
      <c r="E51" s="16"/>
      <c r="F51" s="9"/>
      <c r="G51" s="6"/>
    </row>
    <row r="52" spans="1:7" x14ac:dyDescent="0.25">
      <c r="A52" s="77"/>
      <c r="B52" s="13"/>
      <c r="C52" s="6"/>
      <c r="D52" s="6"/>
      <c r="E52" s="16"/>
      <c r="F52" s="9"/>
      <c r="G52" s="6"/>
    </row>
    <row r="53" spans="1:7" x14ac:dyDescent="0.25">
      <c r="A53" s="75">
        <v>18</v>
      </c>
      <c r="B53" s="12"/>
      <c r="C53" s="5"/>
      <c r="D53" s="5"/>
      <c r="E53" s="8"/>
      <c r="F53" s="8"/>
      <c r="G53" s="5"/>
    </row>
    <row r="54" spans="1:7" x14ac:dyDescent="0.25">
      <c r="A54" s="76"/>
      <c r="B54" s="13"/>
      <c r="C54" s="6"/>
      <c r="D54" s="6"/>
      <c r="E54" s="16"/>
      <c r="F54" s="9"/>
      <c r="G54" s="6"/>
    </row>
    <row r="55" spans="1:7" x14ac:dyDescent="0.25">
      <c r="A55" s="77"/>
      <c r="B55" s="14"/>
      <c r="C55" s="7"/>
      <c r="D55" s="7"/>
      <c r="E55" s="10"/>
      <c r="F55" s="10"/>
      <c r="G55" s="7"/>
    </row>
    <row r="56" spans="1:7" x14ac:dyDescent="0.25">
      <c r="A56" s="75">
        <v>19</v>
      </c>
      <c r="B56" s="12"/>
      <c r="C56" s="5"/>
      <c r="D56" s="5"/>
      <c r="E56" s="8"/>
      <c r="F56" s="8"/>
      <c r="G56" s="5"/>
    </row>
    <row r="57" spans="1:7" x14ac:dyDescent="0.25">
      <c r="A57" s="76"/>
      <c r="B57" s="13"/>
      <c r="C57" s="6"/>
      <c r="D57" s="6"/>
      <c r="E57" s="16"/>
      <c r="F57" s="9"/>
      <c r="G57" s="6"/>
    </row>
    <row r="58" spans="1:7" x14ac:dyDescent="0.25">
      <c r="A58" s="77"/>
      <c r="B58" s="14"/>
      <c r="C58" s="7"/>
      <c r="D58" s="7"/>
      <c r="E58" s="10"/>
      <c r="F58" s="10"/>
      <c r="G58" s="7"/>
    </row>
    <row r="59" spans="1:7" x14ac:dyDescent="0.25">
      <c r="A59" s="75">
        <v>20</v>
      </c>
      <c r="B59" s="12"/>
      <c r="C59" s="5"/>
      <c r="D59" s="5" t="s">
        <v>217</v>
      </c>
      <c r="E59" s="8"/>
      <c r="F59" s="8"/>
      <c r="G59" s="5"/>
    </row>
    <row r="60" spans="1:7" x14ac:dyDescent="0.25">
      <c r="A60" s="76"/>
      <c r="B60" s="13">
        <v>97300402</v>
      </c>
      <c r="C60" s="6" t="s">
        <v>208</v>
      </c>
      <c r="D60" s="6"/>
      <c r="E60" s="16">
        <v>18778</v>
      </c>
      <c r="F60" s="9" t="s">
        <v>26</v>
      </c>
      <c r="G60" s="6" t="s">
        <v>22</v>
      </c>
    </row>
    <row r="61" spans="1:7" x14ac:dyDescent="0.25">
      <c r="A61" s="77"/>
      <c r="B61" s="14"/>
      <c r="C61" s="7"/>
      <c r="D61" s="7" t="s">
        <v>23</v>
      </c>
      <c r="E61" s="10"/>
      <c r="F61" s="10"/>
      <c r="G61" s="7"/>
    </row>
    <row r="62" spans="1:7" x14ac:dyDescent="0.25">
      <c r="A62" s="75">
        <v>21</v>
      </c>
      <c r="B62" s="12"/>
      <c r="C62" s="5"/>
      <c r="D62" s="5" t="s">
        <v>191</v>
      </c>
      <c r="E62" s="8"/>
      <c r="F62" s="8"/>
      <c r="G62" s="5"/>
    </row>
    <row r="63" spans="1:7" x14ac:dyDescent="0.25">
      <c r="A63" s="76"/>
      <c r="B63" s="13">
        <v>97300453</v>
      </c>
      <c r="C63" s="6" t="s">
        <v>209</v>
      </c>
      <c r="D63" s="6"/>
      <c r="E63" s="16">
        <v>21830</v>
      </c>
      <c r="F63" s="9" t="s">
        <v>21</v>
      </c>
      <c r="G63" s="6" t="s">
        <v>22</v>
      </c>
    </row>
    <row r="64" spans="1:7" x14ac:dyDescent="0.25">
      <c r="A64" s="77"/>
      <c r="B64" s="14"/>
      <c r="C64" s="7"/>
      <c r="D64" s="7" t="s">
        <v>55</v>
      </c>
      <c r="E64" s="10"/>
      <c r="F64" s="10"/>
      <c r="G64" s="7"/>
    </row>
    <row r="65" spans="1:7" x14ac:dyDescent="0.25">
      <c r="A65" s="75">
        <v>22</v>
      </c>
      <c r="B65" s="12"/>
      <c r="C65" s="5"/>
      <c r="D65" s="5" t="s">
        <v>192</v>
      </c>
      <c r="E65" s="8"/>
      <c r="F65" s="8"/>
      <c r="G65" s="5"/>
    </row>
    <row r="66" spans="1:7" x14ac:dyDescent="0.25">
      <c r="A66" s="76"/>
      <c r="B66" s="13">
        <v>97300123</v>
      </c>
      <c r="C66" s="6" t="s">
        <v>210</v>
      </c>
      <c r="D66" s="6"/>
      <c r="E66" s="16">
        <v>25070</v>
      </c>
      <c r="F66" s="9" t="s">
        <v>26</v>
      </c>
      <c r="G66" s="6" t="s">
        <v>22</v>
      </c>
    </row>
    <row r="67" spans="1:7" x14ac:dyDescent="0.25">
      <c r="A67" s="77"/>
      <c r="B67" s="13"/>
      <c r="C67" s="6"/>
      <c r="D67" s="6" t="s">
        <v>37</v>
      </c>
      <c r="E67" s="9"/>
      <c r="F67" s="9"/>
      <c r="G67" s="6"/>
    </row>
    <row r="68" spans="1:7" x14ac:dyDescent="0.25">
      <c r="A68" s="75">
        <v>23</v>
      </c>
      <c r="B68" s="12"/>
      <c r="C68" s="5"/>
      <c r="D68" s="5" t="s">
        <v>193</v>
      </c>
      <c r="E68" s="8"/>
      <c r="F68" s="8"/>
      <c r="G68" s="5"/>
    </row>
    <row r="69" spans="1:7" x14ac:dyDescent="0.25">
      <c r="A69" s="76"/>
      <c r="B69" s="13">
        <v>97300230</v>
      </c>
      <c r="C69" s="6" t="s">
        <v>211</v>
      </c>
      <c r="D69" s="6"/>
      <c r="E69" s="16">
        <v>18741</v>
      </c>
      <c r="F69" s="9" t="s">
        <v>26</v>
      </c>
      <c r="G69" s="6" t="s">
        <v>22</v>
      </c>
    </row>
    <row r="70" spans="1:7" x14ac:dyDescent="0.25">
      <c r="A70" s="77"/>
      <c r="B70" s="14"/>
      <c r="C70" s="7"/>
      <c r="D70" s="7" t="s">
        <v>37</v>
      </c>
      <c r="E70" s="10"/>
      <c r="F70" s="10"/>
      <c r="G70" s="7"/>
    </row>
    <row r="71" spans="1:7" x14ac:dyDescent="0.25">
      <c r="A71" s="75">
        <v>24</v>
      </c>
      <c r="B71" s="12"/>
      <c r="C71" s="5"/>
      <c r="D71" s="5" t="s">
        <v>194</v>
      </c>
      <c r="E71" s="8"/>
      <c r="F71" s="8"/>
      <c r="G71" s="5"/>
    </row>
    <row r="72" spans="1:7" x14ac:dyDescent="0.25">
      <c r="A72" s="76"/>
      <c r="B72" s="13">
        <v>97300081</v>
      </c>
      <c r="C72" s="6" t="s">
        <v>212</v>
      </c>
      <c r="D72" s="6"/>
      <c r="E72" s="16">
        <v>20154</v>
      </c>
      <c r="F72" s="9" t="s">
        <v>26</v>
      </c>
      <c r="G72" s="6" t="s">
        <v>22</v>
      </c>
    </row>
    <row r="73" spans="1:7" x14ac:dyDescent="0.25">
      <c r="A73" s="77"/>
      <c r="B73" s="14"/>
      <c r="C73" s="7"/>
      <c r="D73" s="7" t="s">
        <v>114</v>
      </c>
      <c r="E73" s="10"/>
      <c r="F73" s="10"/>
      <c r="G73" s="7"/>
    </row>
    <row r="74" spans="1:7" x14ac:dyDescent="0.25">
      <c r="A74" s="75">
        <v>25</v>
      </c>
      <c r="B74" s="12"/>
      <c r="C74" s="5"/>
      <c r="D74" s="5" t="s">
        <v>195</v>
      </c>
      <c r="E74" s="8"/>
      <c r="F74" s="8"/>
      <c r="G74" s="5"/>
    </row>
    <row r="75" spans="1:7" x14ac:dyDescent="0.25">
      <c r="A75" s="76"/>
      <c r="B75" s="13">
        <v>97300362</v>
      </c>
      <c r="C75" s="6" t="s">
        <v>213</v>
      </c>
      <c r="D75" s="6"/>
      <c r="E75" s="16">
        <v>26152</v>
      </c>
      <c r="F75" s="9" t="s">
        <v>26</v>
      </c>
      <c r="G75" s="6" t="s">
        <v>22</v>
      </c>
    </row>
    <row r="76" spans="1:7" x14ac:dyDescent="0.25">
      <c r="A76" s="77"/>
      <c r="B76" s="14"/>
      <c r="C76" s="7"/>
      <c r="D76" s="7" t="s">
        <v>23</v>
      </c>
      <c r="E76" s="10"/>
      <c r="F76" s="10"/>
      <c r="G76" s="7"/>
    </row>
  </sheetData>
  <mergeCells count="25">
    <mergeCell ref="A17:A19"/>
    <mergeCell ref="A2:A4"/>
    <mergeCell ref="A5:A7"/>
    <mergeCell ref="A8:A10"/>
    <mergeCell ref="A11:A13"/>
    <mergeCell ref="A14:A16"/>
    <mergeCell ref="A53:A55"/>
    <mergeCell ref="A20:A22"/>
    <mergeCell ref="A23:A25"/>
    <mergeCell ref="A26:A28"/>
    <mergeCell ref="A29:A31"/>
    <mergeCell ref="A32:A34"/>
    <mergeCell ref="A35:A37"/>
    <mergeCell ref="A38:A40"/>
    <mergeCell ref="A41:A43"/>
    <mergeCell ref="A44:A46"/>
    <mergeCell ref="A47:A49"/>
    <mergeCell ref="A50:A52"/>
    <mergeCell ref="A74:A76"/>
    <mergeCell ref="A56:A58"/>
    <mergeCell ref="A59:A61"/>
    <mergeCell ref="A62:A64"/>
    <mergeCell ref="A65:A67"/>
    <mergeCell ref="A68:A70"/>
    <mergeCell ref="A71:A7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19" workbookViewId="0">
      <selection activeCell="L27" sqref="L27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3" t="s">
        <v>6</v>
      </c>
      <c r="B4" s="53" t="s">
        <v>0</v>
      </c>
      <c r="C4" s="53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64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45.75" thickTop="1" x14ac:dyDescent="0.25">
      <c r="A5" s="53">
        <v>1</v>
      </c>
      <c r="B5" s="2" t="s">
        <v>241</v>
      </c>
      <c r="C5" s="53" t="s">
        <v>8</v>
      </c>
      <c r="D5" s="54">
        <f>100+35</f>
        <v>135</v>
      </c>
      <c r="E5" s="53">
        <v>1</v>
      </c>
      <c r="F5" s="53">
        <v>4</v>
      </c>
      <c r="G5" s="53">
        <v>1</v>
      </c>
      <c r="H5" s="58">
        <f>(I5+K5+M5+O5+Q5+S5+U5)-(J5+L5+N5+P5+R5+T5+V5)</f>
        <v>21</v>
      </c>
      <c r="I5" s="59">
        <v>13</v>
      </c>
      <c r="J5" s="60">
        <v>10</v>
      </c>
      <c r="K5" s="59">
        <v>13</v>
      </c>
      <c r="L5" s="60">
        <v>8</v>
      </c>
      <c r="M5" s="59">
        <v>13</v>
      </c>
      <c r="N5" s="60">
        <v>5</v>
      </c>
      <c r="O5" s="59">
        <v>13</v>
      </c>
      <c r="P5" s="60">
        <v>5</v>
      </c>
      <c r="Q5" s="59">
        <v>10</v>
      </c>
      <c r="R5" s="60">
        <v>13</v>
      </c>
      <c r="S5" s="59">
        <v>0</v>
      </c>
      <c r="T5" s="60">
        <v>0</v>
      </c>
      <c r="U5" s="59">
        <v>0</v>
      </c>
      <c r="V5" s="60">
        <v>0</v>
      </c>
    </row>
    <row r="6" spans="1:22" ht="45" x14ac:dyDescent="0.25">
      <c r="A6" s="53">
        <v>2</v>
      </c>
      <c r="B6" s="2" t="s">
        <v>242</v>
      </c>
      <c r="C6" s="53" t="s">
        <v>8</v>
      </c>
      <c r="D6" s="54">
        <f>100+25</f>
        <v>125</v>
      </c>
      <c r="E6" s="53">
        <v>1</v>
      </c>
      <c r="F6" s="53">
        <v>2</v>
      </c>
      <c r="G6" s="53">
        <v>2</v>
      </c>
      <c r="H6" s="58">
        <f>(I6+K6+M6+O6+Q6+S6+U6)-(J6+L6+N6+P6+R6+T6+V6)</f>
        <v>2</v>
      </c>
      <c r="I6" s="61">
        <v>13</v>
      </c>
      <c r="J6" s="51">
        <v>8</v>
      </c>
      <c r="K6" s="61">
        <v>10</v>
      </c>
      <c r="L6" s="51">
        <v>13</v>
      </c>
      <c r="M6" s="61">
        <v>13</v>
      </c>
      <c r="N6" s="51">
        <v>8</v>
      </c>
      <c r="O6" s="61">
        <v>8</v>
      </c>
      <c r="P6" s="51">
        <v>13</v>
      </c>
      <c r="Q6" s="61">
        <v>0</v>
      </c>
      <c r="R6" s="51">
        <v>0</v>
      </c>
      <c r="S6" s="61">
        <v>0</v>
      </c>
      <c r="T6" s="51">
        <v>0</v>
      </c>
      <c r="U6" s="61"/>
      <c r="V6" s="51"/>
    </row>
    <row r="7" spans="1:22" ht="45" x14ac:dyDescent="0.25">
      <c r="A7" s="53">
        <v>3</v>
      </c>
      <c r="B7" s="2" t="s">
        <v>243</v>
      </c>
      <c r="C7" s="53" t="s">
        <v>8</v>
      </c>
      <c r="D7" s="54">
        <f>100+30</f>
        <v>130</v>
      </c>
      <c r="E7" s="54">
        <v>1</v>
      </c>
      <c r="F7" s="53">
        <v>3</v>
      </c>
      <c r="G7" s="53">
        <v>2</v>
      </c>
      <c r="H7" s="58">
        <f>(I7+K7+M7+O7+Q7+S7+U7)-(J7+L7+N7+P7+R7+T7+V7)</f>
        <v>4</v>
      </c>
      <c r="I7" s="61">
        <v>13</v>
      </c>
      <c r="J7" s="51">
        <v>10</v>
      </c>
      <c r="K7" s="61">
        <v>9</v>
      </c>
      <c r="L7" s="51">
        <v>13</v>
      </c>
      <c r="M7" s="61">
        <v>13</v>
      </c>
      <c r="N7" s="51">
        <v>12</v>
      </c>
      <c r="O7" s="61">
        <v>13</v>
      </c>
      <c r="P7" s="51">
        <v>1</v>
      </c>
      <c r="Q7" s="61">
        <v>5</v>
      </c>
      <c r="R7" s="51">
        <v>13</v>
      </c>
      <c r="S7" s="61">
        <v>0</v>
      </c>
      <c r="T7" s="51">
        <v>0</v>
      </c>
      <c r="U7" s="61">
        <v>0</v>
      </c>
      <c r="V7" s="51">
        <v>0</v>
      </c>
    </row>
    <row r="8" spans="1:22" ht="45" customHeight="1" x14ac:dyDescent="0.25">
      <c r="A8" s="53">
        <v>4</v>
      </c>
      <c r="B8" s="47" t="s">
        <v>244</v>
      </c>
      <c r="C8" s="53" t="s">
        <v>8</v>
      </c>
      <c r="D8" s="53">
        <f>100+0</f>
        <v>100</v>
      </c>
      <c r="E8" s="53">
        <v>1</v>
      </c>
      <c r="F8" s="53">
        <v>0</v>
      </c>
      <c r="G8" s="53">
        <v>2</v>
      </c>
      <c r="H8" s="58">
        <f t="shared" ref="H8:H31" si="0">(I8+K8+M8+O8+Q8+S8+U8)-(J8+L8+N8+P8+R8+T8+V8)</f>
        <v>-6</v>
      </c>
      <c r="I8" s="61">
        <v>9</v>
      </c>
      <c r="J8" s="51">
        <v>13</v>
      </c>
      <c r="K8" s="61">
        <v>11</v>
      </c>
      <c r="L8" s="51">
        <v>13</v>
      </c>
      <c r="M8" s="61">
        <v>0</v>
      </c>
      <c r="N8" s="51">
        <v>0</v>
      </c>
      <c r="O8" s="61">
        <v>0</v>
      </c>
      <c r="P8" s="51">
        <v>0</v>
      </c>
      <c r="Q8" s="61"/>
      <c r="R8" s="51"/>
      <c r="S8" s="61"/>
      <c r="T8" s="51"/>
      <c r="U8" s="61"/>
      <c r="V8" s="51"/>
    </row>
    <row r="9" spans="1:22" ht="45" x14ac:dyDescent="0.25">
      <c r="A9" s="53">
        <v>5</v>
      </c>
      <c r="B9" s="47" t="s">
        <v>245</v>
      </c>
      <c r="C9" s="53" t="s">
        <v>8</v>
      </c>
      <c r="D9" s="54">
        <f>100+0</f>
        <v>100</v>
      </c>
      <c r="E9" s="53">
        <v>1</v>
      </c>
      <c r="F9" s="53">
        <v>0</v>
      </c>
      <c r="G9" s="53">
        <v>2</v>
      </c>
      <c r="H9" s="58">
        <f t="shared" si="0"/>
        <v>-14</v>
      </c>
      <c r="I9" s="61">
        <v>7</v>
      </c>
      <c r="J9" s="51">
        <v>13</v>
      </c>
      <c r="K9" s="61">
        <v>5</v>
      </c>
      <c r="L9" s="51">
        <v>13</v>
      </c>
      <c r="M9" s="61">
        <v>0</v>
      </c>
      <c r="N9" s="51">
        <v>0</v>
      </c>
      <c r="O9" s="61">
        <v>0</v>
      </c>
      <c r="P9" s="51">
        <v>0</v>
      </c>
      <c r="Q9" s="61"/>
      <c r="R9" s="51"/>
      <c r="S9" s="61"/>
      <c r="T9" s="51"/>
      <c r="U9" s="61"/>
      <c r="V9" s="51"/>
    </row>
    <row r="10" spans="1:22" ht="45" x14ac:dyDescent="0.25">
      <c r="A10" s="53">
        <v>6</v>
      </c>
      <c r="B10" s="47" t="s">
        <v>246</v>
      </c>
      <c r="C10" s="53" t="s">
        <v>8</v>
      </c>
      <c r="D10" s="53">
        <f>100+25</f>
        <v>125</v>
      </c>
      <c r="E10" s="53">
        <v>1</v>
      </c>
      <c r="F10" s="53">
        <v>2</v>
      </c>
      <c r="G10" s="53">
        <v>2</v>
      </c>
      <c r="H10" s="58">
        <f t="shared" si="0"/>
        <v>-3</v>
      </c>
      <c r="I10" s="61">
        <v>7</v>
      </c>
      <c r="J10" s="51">
        <v>13</v>
      </c>
      <c r="K10" s="61">
        <v>13</v>
      </c>
      <c r="L10" s="51">
        <v>6</v>
      </c>
      <c r="M10" s="61">
        <v>13</v>
      </c>
      <c r="N10" s="51">
        <v>5</v>
      </c>
      <c r="O10" s="61">
        <v>1</v>
      </c>
      <c r="P10" s="51">
        <v>13</v>
      </c>
      <c r="Q10" s="61">
        <v>0</v>
      </c>
      <c r="R10" s="51">
        <v>0</v>
      </c>
      <c r="S10" s="61">
        <v>0</v>
      </c>
      <c r="T10" s="51">
        <v>0</v>
      </c>
      <c r="U10" s="61"/>
      <c r="V10" s="51"/>
    </row>
    <row r="11" spans="1:22" ht="45" x14ac:dyDescent="0.25">
      <c r="A11" s="53">
        <v>7</v>
      </c>
      <c r="B11" s="2" t="s">
        <v>247</v>
      </c>
      <c r="C11" s="53" t="s">
        <v>8</v>
      </c>
      <c r="D11" s="54">
        <f>100+40</f>
        <v>140</v>
      </c>
      <c r="E11" s="53">
        <v>1</v>
      </c>
      <c r="F11" s="53">
        <v>5</v>
      </c>
      <c r="G11" s="53">
        <v>1</v>
      </c>
      <c r="H11" s="58">
        <f t="shared" si="0"/>
        <v>11</v>
      </c>
      <c r="I11" s="61">
        <v>13</v>
      </c>
      <c r="J11" s="51">
        <v>8</v>
      </c>
      <c r="K11" s="61">
        <v>13</v>
      </c>
      <c r="L11" s="51">
        <v>6</v>
      </c>
      <c r="M11" s="61">
        <v>13</v>
      </c>
      <c r="N11" s="51">
        <v>7</v>
      </c>
      <c r="O11" s="61">
        <v>13</v>
      </c>
      <c r="P11" s="51">
        <v>10</v>
      </c>
      <c r="Q11" s="61">
        <v>13</v>
      </c>
      <c r="R11" s="51">
        <v>10</v>
      </c>
      <c r="S11" s="61">
        <v>0</v>
      </c>
      <c r="T11" s="51">
        <v>13</v>
      </c>
      <c r="U11" s="61"/>
      <c r="V11" s="51"/>
    </row>
    <row r="12" spans="1:22" ht="45" x14ac:dyDescent="0.25">
      <c r="A12" s="53">
        <v>8</v>
      </c>
      <c r="B12" s="47" t="s">
        <v>248</v>
      </c>
      <c r="C12" s="53" t="s">
        <v>234</v>
      </c>
      <c r="D12" s="53">
        <f>100+5</f>
        <v>105</v>
      </c>
      <c r="E12" s="53">
        <v>1</v>
      </c>
      <c r="F12" s="53">
        <v>1</v>
      </c>
      <c r="G12" s="53">
        <v>2</v>
      </c>
      <c r="H12" s="58">
        <f t="shared" si="0"/>
        <v>15</v>
      </c>
      <c r="I12" s="61">
        <v>10</v>
      </c>
      <c r="J12" s="51">
        <v>13</v>
      </c>
      <c r="K12" s="61">
        <v>13</v>
      </c>
      <c r="L12" s="51">
        <v>7</v>
      </c>
      <c r="M12" s="61">
        <v>6</v>
      </c>
      <c r="N12" s="51">
        <v>7</v>
      </c>
      <c r="O12" s="61">
        <v>13</v>
      </c>
      <c r="P12" s="51">
        <v>0</v>
      </c>
      <c r="Q12" s="61">
        <v>0</v>
      </c>
      <c r="R12" s="51">
        <v>0</v>
      </c>
      <c r="S12" s="61">
        <v>0</v>
      </c>
      <c r="T12" s="51"/>
      <c r="U12" s="61"/>
      <c r="V12" s="51"/>
    </row>
    <row r="13" spans="1:22" ht="45" x14ac:dyDescent="0.25">
      <c r="A13" s="53">
        <v>9</v>
      </c>
      <c r="B13" s="47" t="s">
        <v>261</v>
      </c>
      <c r="C13" s="53" t="s">
        <v>234</v>
      </c>
      <c r="D13" s="53">
        <f>100+5</f>
        <v>105</v>
      </c>
      <c r="E13" s="53">
        <v>1</v>
      </c>
      <c r="F13" s="53">
        <v>1</v>
      </c>
      <c r="G13" s="53">
        <v>2</v>
      </c>
      <c r="H13" s="58">
        <f t="shared" si="0"/>
        <v>-14</v>
      </c>
      <c r="I13" s="61">
        <v>13</v>
      </c>
      <c r="J13" s="51">
        <v>7</v>
      </c>
      <c r="K13" s="61">
        <v>1</v>
      </c>
      <c r="L13" s="51">
        <v>13</v>
      </c>
      <c r="M13" s="61">
        <v>5</v>
      </c>
      <c r="N13" s="51">
        <v>13</v>
      </c>
      <c r="O13" s="61">
        <v>0</v>
      </c>
      <c r="P13" s="51">
        <v>0</v>
      </c>
      <c r="Q13" s="61">
        <v>0</v>
      </c>
      <c r="R13" s="51">
        <v>0</v>
      </c>
      <c r="S13" s="61"/>
      <c r="T13" s="51"/>
      <c r="U13" s="61"/>
      <c r="V13" s="51"/>
    </row>
    <row r="14" spans="1:22" ht="45" x14ac:dyDescent="0.25">
      <c r="A14" s="53">
        <v>10</v>
      </c>
      <c r="B14" s="47" t="s">
        <v>262</v>
      </c>
      <c r="C14" s="53" t="s">
        <v>9</v>
      </c>
      <c r="D14" s="53">
        <f>100+45</f>
        <v>145</v>
      </c>
      <c r="E14" s="53">
        <v>1</v>
      </c>
      <c r="F14" s="53">
        <v>6</v>
      </c>
      <c r="G14" s="53">
        <v>0</v>
      </c>
      <c r="H14" s="58">
        <f t="shared" si="0"/>
        <v>39</v>
      </c>
      <c r="I14" s="61">
        <v>13</v>
      </c>
      <c r="J14" s="51">
        <v>8</v>
      </c>
      <c r="K14" s="61">
        <v>13</v>
      </c>
      <c r="L14" s="51">
        <v>10</v>
      </c>
      <c r="M14" s="61">
        <v>13</v>
      </c>
      <c r="N14" s="51">
        <v>10</v>
      </c>
      <c r="O14" s="61">
        <v>13</v>
      </c>
      <c r="P14" s="51">
        <v>7</v>
      </c>
      <c r="Q14" s="61">
        <v>13</v>
      </c>
      <c r="R14" s="51">
        <v>4</v>
      </c>
      <c r="S14" s="61">
        <v>13</v>
      </c>
      <c r="T14" s="51">
        <v>0</v>
      </c>
      <c r="U14" s="61"/>
      <c r="V14" s="51"/>
    </row>
    <row r="15" spans="1:22" ht="45" x14ac:dyDescent="0.25">
      <c r="A15" s="53">
        <v>11</v>
      </c>
      <c r="B15" s="47" t="s">
        <v>263</v>
      </c>
      <c r="C15" s="53" t="s">
        <v>9</v>
      </c>
      <c r="D15" s="53">
        <f>100+25</f>
        <v>125</v>
      </c>
      <c r="E15" s="53">
        <v>1</v>
      </c>
      <c r="F15" s="53">
        <v>2</v>
      </c>
      <c r="G15" s="53">
        <v>1</v>
      </c>
      <c r="H15" s="58">
        <f t="shared" si="0"/>
        <v>11</v>
      </c>
      <c r="I15" s="61">
        <v>13</v>
      </c>
      <c r="J15" s="51">
        <v>0</v>
      </c>
      <c r="K15" s="61">
        <v>13</v>
      </c>
      <c r="L15" s="51">
        <v>9</v>
      </c>
      <c r="M15" s="61">
        <v>7</v>
      </c>
      <c r="N15" s="51">
        <v>13</v>
      </c>
      <c r="O15" s="61">
        <v>0</v>
      </c>
      <c r="P15" s="51">
        <v>0</v>
      </c>
      <c r="Q15" s="61">
        <v>0</v>
      </c>
      <c r="R15" s="51">
        <v>0</v>
      </c>
      <c r="S15" s="61"/>
      <c r="T15" s="51"/>
      <c r="U15" s="61"/>
      <c r="V15" s="51"/>
    </row>
    <row r="16" spans="1:22" ht="45" x14ac:dyDescent="0.25">
      <c r="A16" s="53">
        <v>12</v>
      </c>
      <c r="B16" s="47" t="s">
        <v>264</v>
      </c>
      <c r="C16" s="53" t="s">
        <v>9</v>
      </c>
      <c r="D16" s="53">
        <f>100+5</f>
        <v>105</v>
      </c>
      <c r="E16" s="53">
        <v>1</v>
      </c>
      <c r="F16" s="53">
        <v>1</v>
      </c>
      <c r="G16" s="53">
        <v>2</v>
      </c>
      <c r="H16" s="58">
        <f t="shared" si="0"/>
        <v>-5</v>
      </c>
      <c r="I16" s="61">
        <v>8</v>
      </c>
      <c r="J16" s="51">
        <v>13</v>
      </c>
      <c r="K16" s="61">
        <v>13</v>
      </c>
      <c r="L16" s="51">
        <v>6</v>
      </c>
      <c r="M16" s="61">
        <v>6</v>
      </c>
      <c r="N16" s="51">
        <v>13</v>
      </c>
      <c r="O16" s="61">
        <v>0</v>
      </c>
      <c r="P16" s="51">
        <v>0</v>
      </c>
      <c r="Q16" s="61">
        <v>0</v>
      </c>
      <c r="R16" s="51">
        <v>0</v>
      </c>
      <c r="S16" s="61"/>
      <c r="T16" s="51"/>
      <c r="U16" s="61"/>
      <c r="V16" s="51"/>
    </row>
    <row r="17" spans="1:22" ht="45" x14ac:dyDescent="0.25">
      <c r="A17" s="53">
        <v>13</v>
      </c>
      <c r="B17" s="47" t="s">
        <v>249</v>
      </c>
      <c r="C17" s="53" t="s">
        <v>9</v>
      </c>
      <c r="D17" s="54">
        <f>100+30</f>
        <v>130</v>
      </c>
      <c r="E17" s="53">
        <v>1</v>
      </c>
      <c r="F17" s="53">
        <v>3</v>
      </c>
      <c r="G17" s="53">
        <v>1</v>
      </c>
      <c r="H17" s="58">
        <f t="shared" si="0"/>
        <v>23</v>
      </c>
      <c r="I17" s="61">
        <v>13</v>
      </c>
      <c r="J17" s="51">
        <v>7</v>
      </c>
      <c r="K17" s="61">
        <v>13</v>
      </c>
      <c r="L17" s="51">
        <v>1</v>
      </c>
      <c r="M17" s="61">
        <v>13</v>
      </c>
      <c r="N17" s="51">
        <v>5</v>
      </c>
      <c r="O17" s="61">
        <v>10</v>
      </c>
      <c r="P17" s="51">
        <v>13</v>
      </c>
      <c r="Q17" s="61">
        <v>0</v>
      </c>
      <c r="R17" s="51">
        <v>0</v>
      </c>
      <c r="S17" s="61">
        <v>0</v>
      </c>
      <c r="T17" s="51">
        <v>0</v>
      </c>
      <c r="U17" s="61"/>
      <c r="V17" s="51"/>
    </row>
    <row r="18" spans="1:22" ht="45" x14ac:dyDescent="0.25">
      <c r="A18" s="53">
        <v>14</v>
      </c>
      <c r="B18" s="47" t="s">
        <v>250</v>
      </c>
      <c r="C18" s="53" t="s">
        <v>9</v>
      </c>
      <c r="D18" s="54">
        <f>100+35</f>
        <v>135</v>
      </c>
      <c r="E18" s="53">
        <v>1</v>
      </c>
      <c r="F18" s="53">
        <v>4</v>
      </c>
      <c r="G18" s="53">
        <v>1</v>
      </c>
      <c r="H18" s="58">
        <f t="shared" si="0"/>
        <v>8</v>
      </c>
      <c r="I18" s="61">
        <v>13</v>
      </c>
      <c r="J18" s="51">
        <v>9</v>
      </c>
      <c r="K18" s="61">
        <v>13</v>
      </c>
      <c r="L18" s="51">
        <v>7</v>
      </c>
      <c r="M18" s="61">
        <v>13</v>
      </c>
      <c r="N18" s="51">
        <v>11</v>
      </c>
      <c r="O18" s="61">
        <v>13</v>
      </c>
      <c r="P18" s="51">
        <v>8</v>
      </c>
      <c r="Q18" s="61">
        <v>4</v>
      </c>
      <c r="R18" s="51">
        <v>13</v>
      </c>
      <c r="S18" s="61">
        <v>0</v>
      </c>
      <c r="T18" s="51">
        <v>0</v>
      </c>
      <c r="U18" s="61">
        <v>0</v>
      </c>
      <c r="V18" s="51">
        <v>0</v>
      </c>
    </row>
    <row r="19" spans="1:22" ht="45" x14ac:dyDescent="0.25">
      <c r="A19" s="53">
        <v>15</v>
      </c>
      <c r="B19" s="47" t="s">
        <v>240</v>
      </c>
      <c r="C19" s="53" t="s">
        <v>237</v>
      </c>
      <c r="D19" s="53">
        <f>100+5</f>
        <v>105</v>
      </c>
      <c r="E19" s="53">
        <v>1</v>
      </c>
      <c r="F19" s="53">
        <v>1</v>
      </c>
      <c r="G19" s="53">
        <v>2</v>
      </c>
      <c r="H19" s="58">
        <f t="shared" si="0"/>
        <v>-8</v>
      </c>
      <c r="I19" s="61">
        <v>8</v>
      </c>
      <c r="J19" s="51">
        <v>13</v>
      </c>
      <c r="K19" s="61">
        <v>13</v>
      </c>
      <c r="L19" s="51">
        <v>11</v>
      </c>
      <c r="M19" s="61">
        <v>8</v>
      </c>
      <c r="N19" s="51">
        <v>13</v>
      </c>
      <c r="O19" s="61">
        <v>0</v>
      </c>
      <c r="P19" s="51">
        <v>0</v>
      </c>
      <c r="Q19" s="61">
        <v>0</v>
      </c>
      <c r="R19" s="51">
        <v>0</v>
      </c>
      <c r="S19" s="61"/>
      <c r="T19" s="51"/>
      <c r="U19" s="61"/>
      <c r="V19" s="51"/>
    </row>
    <row r="20" spans="1:22" ht="45" x14ac:dyDescent="0.25">
      <c r="A20" s="53">
        <v>16</v>
      </c>
      <c r="B20" s="47" t="s">
        <v>239</v>
      </c>
      <c r="C20" s="53" t="s">
        <v>237</v>
      </c>
      <c r="D20" s="53">
        <f>100+5</f>
        <v>105</v>
      </c>
      <c r="E20" s="53">
        <v>1</v>
      </c>
      <c r="F20" s="53">
        <v>1</v>
      </c>
      <c r="G20" s="53">
        <v>2</v>
      </c>
      <c r="H20" s="58">
        <f t="shared" si="0"/>
        <v>-7</v>
      </c>
      <c r="I20" s="61">
        <v>13</v>
      </c>
      <c r="J20" s="51">
        <v>6</v>
      </c>
      <c r="K20" s="61">
        <v>7</v>
      </c>
      <c r="L20" s="51">
        <v>13</v>
      </c>
      <c r="M20" s="61">
        <v>5</v>
      </c>
      <c r="N20" s="51">
        <v>13</v>
      </c>
      <c r="O20" s="61">
        <v>0</v>
      </c>
      <c r="P20" s="51">
        <v>0</v>
      </c>
      <c r="Q20" s="61">
        <v>0</v>
      </c>
      <c r="R20" s="51">
        <v>0</v>
      </c>
      <c r="S20" s="61"/>
      <c r="T20" s="51"/>
      <c r="U20" s="61"/>
      <c r="V20" s="51"/>
    </row>
    <row r="21" spans="1:22" ht="45" x14ac:dyDescent="0.25">
      <c r="A21" s="53">
        <v>17</v>
      </c>
      <c r="B21" s="47" t="s">
        <v>238</v>
      </c>
      <c r="C21" s="53" t="s">
        <v>236</v>
      </c>
      <c r="D21" s="54">
        <f>100+30</f>
        <v>130</v>
      </c>
      <c r="E21" s="53">
        <v>1</v>
      </c>
      <c r="F21" s="53">
        <v>3</v>
      </c>
      <c r="G21" s="53">
        <v>2</v>
      </c>
      <c r="H21" s="58">
        <f t="shared" si="0"/>
        <v>0</v>
      </c>
      <c r="I21" s="61">
        <v>13</v>
      </c>
      <c r="J21" s="51">
        <v>6</v>
      </c>
      <c r="K21" s="61">
        <v>6</v>
      </c>
      <c r="L21" s="51">
        <v>13</v>
      </c>
      <c r="M21" s="61">
        <v>13</v>
      </c>
      <c r="N21" s="51">
        <v>6</v>
      </c>
      <c r="O21" s="61">
        <v>13</v>
      </c>
      <c r="P21" s="51">
        <v>12</v>
      </c>
      <c r="Q21" s="61">
        <v>5</v>
      </c>
      <c r="R21" s="51">
        <v>13</v>
      </c>
      <c r="S21" s="61">
        <v>0</v>
      </c>
      <c r="T21" s="51">
        <v>0</v>
      </c>
      <c r="U21" s="61">
        <v>0</v>
      </c>
      <c r="V21" s="51">
        <v>0</v>
      </c>
    </row>
    <row r="22" spans="1:22" ht="45" x14ac:dyDescent="0.25">
      <c r="A22" s="53">
        <v>18</v>
      </c>
      <c r="B22" s="47" t="s">
        <v>251</v>
      </c>
      <c r="C22" s="53" t="s">
        <v>233</v>
      </c>
      <c r="D22" s="54">
        <f>100+0</f>
        <v>100</v>
      </c>
      <c r="E22" s="53">
        <v>1</v>
      </c>
      <c r="F22" s="53">
        <v>0</v>
      </c>
      <c r="G22" s="53">
        <v>2</v>
      </c>
      <c r="H22" s="58">
        <f t="shared" si="0"/>
        <v>-24</v>
      </c>
      <c r="I22" s="61">
        <v>0</v>
      </c>
      <c r="J22" s="51">
        <v>13</v>
      </c>
      <c r="K22" s="61">
        <v>2</v>
      </c>
      <c r="L22" s="51">
        <v>13</v>
      </c>
      <c r="M22" s="61">
        <v>0</v>
      </c>
      <c r="N22" s="51">
        <v>0</v>
      </c>
      <c r="O22" s="61">
        <v>0</v>
      </c>
      <c r="P22" s="51">
        <v>0</v>
      </c>
      <c r="Q22" s="61"/>
      <c r="R22" s="51"/>
      <c r="S22" s="61"/>
      <c r="T22" s="51"/>
      <c r="U22" s="61"/>
      <c r="V22" s="51"/>
    </row>
    <row r="23" spans="1:22" ht="45" x14ac:dyDescent="0.25">
      <c r="A23" s="53">
        <v>19</v>
      </c>
      <c r="B23" s="47" t="s">
        <v>252</v>
      </c>
      <c r="C23" s="53" t="s">
        <v>233</v>
      </c>
      <c r="D23" s="54">
        <f>100+25</f>
        <v>125</v>
      </c>
      <c r="E23" s="53">
        <v>1</v>
      </c>
      <c r="F23" s="53">
        <v>2</v>
      </c>
      <c r="G23" s="53">
        <v>2</v>
      </c>
      <c r="H23" s="58">
        <f t="shared" si="0"/>
        <v>0</v>
      </c>
      <c r="I23" s="61">
        <v>6</v>
      </c>
      <c r="J23" s="51">
        <v>13</v>
      </c>
      <c r="K23" s="61">
        <v>13</v>
      </c>
      <c r="L23" s="51">
        <v>11</v>
      </c>
      <c r="M23" s="61">
        <v>13</v>
      </c>
      <c r="N23" s="51">
        <v>5</v>
      </c>
      <c r="O23" s="61">
        <v>10</v>
      </c>
      <c r="P23" s="51">
        <v>13</v>
      </c>
      <c r="Q23" s="61">
        <v>0</v>
      </c>
      <c r="R23" s="51">
        <v>0</v>
      </c>
      <c r="S23" s="61">
        <v>0</v>
      </c>
      <c r="T23" s="51">
        <v>0</v>
      </c>
      <c r="U23" s="61"/>
      <c r="V23" s="51"/>
    </row>
    <row r="24" spans="1:22" ht="45" x14ac:dyDescent="0.25">
      <c r="A24" s="53">
        <v>20</v>
      </c>
      <c r="B24" s="47" t="s">
        <v>253</v>
      </c>
      <c r="C24" s="53" t="s">
        <v>233</v>
      </c>
      <c r="D24" s="54">
        <f>100+25</f>
        <v>125</v>
      </c>
      <c r="E24" s="53">
        <v>1</v>
      </c>
      <c r="F24" s="53">
        <v>2</v>
      </c>
      <c r="G24" s="53">
        <v>2</v>
      </c>
      <c r="H24" s="58">
        <f t="shared" si="0"/>
        <v>4</v>
      </c>
      <c r="I24" s="61">
        <v>13</v>
      </c>
      <c r="J24" s="51">
        <v>7</v>
      </c>
      <c r="K24" s="61">
        <v>7</v>
      </c>
      <c r="L24" s="51">
        <v>13</v>
      </c>
      <c r="M24" s="61">
        <v>13</v>
      </c>
      <c r="N24" s="51">
        <v>7</v>
      </c>
      <c r="O24" s="61">
        <v>11</v>
      </c>
      <c r="P24" s="51">
        <v>13</v>
      </c>
      <c r="Q24" s="61">
        <v>0</v>
      </c>
      <c r="R24" s="51">
        <v>0</v>
      </c>
      <c r="S24" s="61">
        <v>0</v>
      </c>
      <c r="T24" s="51">
        <v>0</v>
      </c>
      <c r="U24" s="61"/>
      <c r="V24" s="51"/>
    </row>
    <row r="25" spans="1:22" ht="45" x14ac:dyDescent="0.25">
      <c r="A25" s="53">
        <v>21</v>
      </c>
      <c r="B25" s="47" t="s">
        <v>254</v>
      </c>
      <c r="C25" s="53" t="s">
        <v>232</v>
      </c>
      <c r="D25" s="54">
        <f>100+25</f>
        <v>125</v>
      </c>
      <c r="E25" s="53">
        <v>1</v>
      </c>
      <c r="F25" s="53">
        <v>2</v>
      </c>
      <c r="G25" s="53">
        <v>1</v>
      </c>
      <c r="H25" s="58">
        <f t="shared" si="0"/>
        <v>8</v>
      </c>
      <c r="I25" s="61">
        <v>13</v>
      </c>
      <c r="J25" s="51">
        <v>10</v>
      </c>
      <c r="K25" s="61">
        <v>13</v>
      </c>
      <c r="L25" s="51">
        <v>7</v>
      </c>
      <c r="M25" s="61">
        <v>12</v>
      </c>
      <c r="N25" s="51">
        <v>13</v>
      </c>
      <c r="O25" s="61">
        <v>0</v>
      </c>
      <c r="P25" s="51">
        <v>0</v>
      </c>
      <c r="Q25" s="61">
        <v>0</v>
      </c>
      <c r="R25" s="51">
        <v>0</v>
      </c>
      <c r="S25" s="61"/>
      <c r="T25" s="51"/>
      <c r="U25" s="61"/>
      <c r="V25" s="51"/>
    </row>
    <row r="26" spans="1:22" ht="45" x14ac:dyDescent="0.25">
      <c r="A26" s="53">
        <v>22</v>
      </c>
      <c r="B26" s="47" t="s">
        <v>255</v>
      </c>
      <c r="C26" s="53" t="s">
        <v>232</v>
      </c>
      <c r="D26" s="54">
        <f>100+25</f>
        <v>125</v>
      </c>
      <c r="E26" s="53">
        <v>1</v>
      </c>
      <c r="F26" s="53">
        <v>2</v>
      </c>
      <c r="G26" s="53">
        <v>2</v>
      </c>
      <c r="H26" s="58">
        <f t="shared" si="0"/>
        <v>5</v>
      </c>
      <c r="I26" s="61">
        <v>13</v>
      </c>
      <c r="J26" s="51">
        <v>0</v>
      </c>
      <c r="K26" s="61">
        <v>8</v>
      </c>
      <c r="L26" s="51">
        <v>13</v>
      </c>
      <c r="M26" s="61">
        <v>13</v>
      </c>
      <c r="N26" s="51">
        <v>8</v>
      </c>
      <c r="O26" s="61">
        <v>5</v>
      </c>
      <c r="P26" s="51">
        <v>13</v>
      </c>
      <c r="Q26" s="61">
        <v>0</v>
      </c>
      <c r="R26" s="51">
        <v>0</v>
      </c>
      <c r="S26" s="61">
        <v>0</v>
      </c>
      <c r="T26" s="51">
        <v>0</v>
      </c>
      <c r="U26" s="61"/>
      <c r="V26" s="51"/>
    </row>
    <row r="27" spans="1:22" ht="45" x14ac:dyDescent="0.25">
      <c r="A27" s="53">
        <v>23</v>
      </c>
      <c r="B27" s="47" t="s">
        <v>256</v>
      </c>
      <c r="C27" s="53" t="s">
        <v>232</v>
      </c>
      <c r="D27" s="54">
        <f>100+5</f>
        <v>105</v>
      </c>
      <c r="E27" s="53">
        <v>1</v>
      </c>
      <c r="F27" s="53">
        <v>1</v>
      </c>
      <c r="G27" s="53">
        <v>2</v>
      </c>
      <c r="H27" s="58">
        <f t="shared" si="0"/>
        <v>9</v>
      </c>
      <c r="I27" s="61">
        <v>10</v>
      </c>
      <c r="J27" s="51">
        <v>13</v>
      </c>
      <c r="K27" s="61">
        <v>13</v>
      </c>
      <c r="L27" s="51">
        <v>0</v>
      </c>
      <c r="M27" s="61">
        <v>12</v>
      </c>
      <c r="N27" s="51">
        <v>13</v>
      </c>
      <c r="O27" s="61">
        <v>0</v>
      </c>
      <c r="P27" s="51">
        <v>0</v>
      </c>
      <c r="Q27" s="61">
        <v>0</v>
      </c>
      <c r="R27" s="51">
        <v>0</v>
      </c>
      <c r="S27" s="61"/>
      <c r="T27" s="51"/>
      <c r="U27" s="61"/>
      <c r="V27" s="51"/>
    </row>
    <row r="28" spans="1:22" ht="45" x14ac:dyDescent="0.25">
      <c r="A28" s="53">
        <v>24</v>
      </c>
      <c r="B28" s="47" t="s">
        <v>257</v>
      </c>
      <c r="C28" s="53" t="s">
        <v>232</v>
      </c>
      <c r="D28" s="53">
        <f>100+0</f>
        <v>100</v>
      </c>
      <c r="E28" s="53">
        <v>1</v>
      </c>
      <c r="F28" s="53">
        <v>0</v>
      </c>
      <c r="G28" s="53">
        <v>2</v>
      </c>
      <c r="H28" s="58">
        <f t="shared" si="0"/>
        <v>-15</v>
      </c>
      <c r="I28" s="61">
        <v>6</v>
      </c>
      <c r="J28" s="51">
        <v>13</v>
      </c>
      <c r="K28" s="61">
        <v>5</v>
      </c>
      <c r="L28" s="51">
        <v>13</v>
      </c>
      <c r="M28" s="61">
        <v>0</v>
      </c>
      <c r="N28" s="51">
        <v>0</v>
      </c>
      <c r="O28" s="61">
        <v>0</v>
      </c>
      <c r="P28" s="51">
        <v>0</v>
      </c>
      <c r="Q28" s="61"/>
      <c r="R28" s="51"/>
      <c r="S28" s="61"/>
      <c r="T28" s="51"/>
      <c r="U28" s="61"/>
      <c r="V28" s="51"/>
    </row>
    <row r="29" spans="1:22" ht="45" x14ac:dyDescent="0.25">
      <c r="A29" s="53">
        <v>25</v>
      </c>
      <c r="B29" s="47" t="s">
        <v>258</v>
      </c>
      <c r="C29" s="53" t="s">
        <v>10</v>
      </c>
      <c r="D29" s="54">
        <f>100+5</f>
        <v>105</v>
      </c>
      <c r="E29" s="53">
        <v>1</v>
      </c>
      <c r="F29" s="53">
        <v>1</v>
      </c>
      <c r="G29" s="53">
        <v>2</v>
      </c>
      <c r="H29" s="58">
        <f t="shared" si="0"/>
        <v>3</v>
      </c>
      <c r="I29" s="61">
        <v>10</v>
      </c>
      <c r="J29" s="51">
        <v>13</v>
      </c>
      <c r="K29" s="61">
        <v>13</v>
      </c>
      <c r="L29" s="51">
        <v>2</v>
      </c>
      <c r="M29" s="61">
        <v>8</v>
      </c>
      <c r="N29" s="51">
        <v>13</v>
      </c>
      <c r="O29" s="61">
        <v>0</v>
      </c>
      <c r="P29" s="51">
        <v>0</v>
      </c>
      <c r="Q29" s="61">
        <v>0</v>
      </c>
      <c r="R29" s="51">
        <v>0</v>
      </c>
      <c r="S29" s="61"/>
      <c r="T29" s="51"/>
      <c r="U29" s="61"/>
      <c r="V29" s="51"/>
    </row>
    <row r="30" spans="1:22" ht="51" customHeight="1" x14ac:dyDescent="0.25">
      <c r="A30" s="53">
        <v>26</v>
      </c>
      <c r="B30" s="47" t="s">
        <v>259</v>
      </c>
      <c r="C30" s="53" t="s">
        <v>10</v>
      </c>
      <c r="D30" s="53">
        <f>100+5</f>
        <v>105</v>
      </c>
      <c r="E30" s="53">
        <v>1</v>
      </c>
      <c r="F30" s="53">
        <v>1</v>
      </c>
      <c r="G30" s="53">
        <v>2</v>
      </c>
      <c r="H30" s="58">
        <f t="shared" si="0"/>
        <v>3</v>
      </c>
      <c r="I30" s="61">
        <v>10</v>
      </c>
      <c r="J30" s="51">
        <v>13</v>
      </c>
      <c r="K30" s="61">
        <v>13</v>
      </c>
      <c r="L30" s="51">
        <v>2</v>
      </c>
      <c r="M30" s="61">
        <v>8</v>
      </c>
      <c r="N30" s="51">
        <v>13</v>
      </c>
      <c r="O30" s="61">
        <v>0</v>
      </c>
      <c r="P30" s="51">
        <v>0</v>
      </c>
      <c r="Q30" s="61"/>
      <c r="R30" s="51"/>
      <c r="S30" s="61"/>
      <c r="T30" s="51"/>
      <c r="U30" s="61"/>
      <c r="V30" s="51"/>
    </row>
    <row r="31" spans="1:22" ht="45" x14ac:dyDescent="0.25">
      <c r="A31" s="53">
        <v>27</v>
      </c>
      <c r="B31" s="47" t="s">
        <v>260</v>
      </c>
      <c r="C31" s="53" t="s">
        <v>10</v>
      </c>
      <c r="D31" s="54">
        <f>100+0</f>
        <v>100</v>
      </c>
      <c r="E31" s="53">
        <v>1</v>
      </c>
      <c r="F31" s="53">
        <v>0</v>
      </c>
      <c r="G31" s="53">
        <v>2</v>
      </c>
      <c r="H31" s="58">
        <f t="shared" si="0"/>
        <v>-13</v>
      </c>
      <c r="I31" s="61">
        <v>7</v>
      </c>
      <c r="J31" s="51">
        <v>13</v>
      </c>
      <c r="K31" s="61">
        <v>6</v>
      </c>
      <c r="L31" s="51">
        <v>13</v>
      </c>
      <c r="M31" s="61">
        <v>0</v>
      </c>
      <c r="N31" s="51">
        <v>0</v>
      </c>
      <c r="O31" s="61">
        <v>0</v>
      </c>
      <c r="P31" s="51">
        <v>0</v>
      </c>
      <c r="Q31" s="61"/>
      <c r="R31" s="51"/>
      <c r="S31" s="61"/>
      <c r="T31" s="51"/>
      <c r="U31" s="61"/>
      <c r="V31" s="51"/>
    </row>
    <row r="32" spans="1:22" x14ac:dyDescent="0.25">
      <c r="A32" s="53">
        <v>28</v>
      </c>
      <c r="B32" s="47"/>
      <c r="C32" s="69"/>
      <c r="D32" s="53"/>
      <c r="E32" s="53"/>
      <c r="F32" s="53"/>
      <c r="G32" s="53"/>
      <c r="H32" s="58"/>
      <c r="I32" s="61"/>
      <c r="J32" s="51"/>
      <c r="K32" s="61"/>
      <c r="L32" s="51"/>
      <c r="M32" s="61"/>
      <c r="N32" s="51"/>
      <c r="O32" s="61"/>
      <c r="P32" s="51"/>
      <c r="Q32" s="61"/>
      <c r="R32" s="51"/>
      <c r="S32" s="61"/>
      <c r="T32" s="51"/>
      <c r="U32" s="61"/>
      <c r="V32" s="51"/>
    </row>
    <row r="33" spans="1:22" x14ac:dyDescent="0.25">
      <c r="A33" s="53">
        <v>29</v>
      </c>
      <c r="B33" s="47"/>
      <c r="C33" s="69"/>
      <c r="D33" s="69"/>
      <c r="E33" s="69"/>
      <c r="F33" s="69"/>
      <c r="G33" s="69"/>
      <c r="H33" s="58"/>
      <c r="I33" s="61"/>
      <c r="J33" s="51"/>
      <c r="K33" s="61"/>
      <c r="L33" s="51"/>
      <c r="M33" s="61"/>
      <c r="N33" s="51"/>
      <c r="O33" s="61"/>
      <c r="P33" s="51"/>
      <c r="Q33" s="61"/>
      <c r="R33" s="51"/>
      <c r="S33" s="61"/>
      <c r="T33" s="51"/>
      <c r="U33" s="61"/>
      <c r="V33" s="51"/>
    </row>
    <row r="34" spans="1:22" x14ac:dyDescent="0.25">
      <c r="A34" s="53">
        <v>30</v>
      </c>
      <c r="B34" s="47"/>
      <c r="C34" s="53"/>
      <c r="D34" s="53"/>
      <c r="E34" s="53"/>
      <c r="F34" s="53"/>
      <c r="G34" s="53"/>
      <c r="H34" s="58"/>
      <c r="I34" s="61"/>
      <c r="J34" s="51"/>
      <c r="K34" s="61"/>
      <c r="L34" s="51"/>
      <c r="M34" s="61"/>
      <c r="N34" s="51"/>
      <c r="O34" s="61"/>
      <c r="P34" s="51"/>
      <c r="Q34" s="61"/>
      <c r="R34" s="51"/>
      <c r="S34" s="61"/>
      <c r="T34" s="51"/>
      <c r="U34" s="61"/>
      <c r="V34" s="51"/>
    </row>
    <row r="35" spans="1:22" x14ac:dyDescent="0.25">
      <c r="A35" s="53">
        <v>31</v>
      </c>
      <c r="B35" s="47"/>
      <c r="C35" s="53"/>
      <c r="D35" s="53"/>
      <c r="E35" s="53"/>
      <c r="F35" s="53"/>
      <c r="G35" s="53"/>
      <c r="H35" s="58"/>
      <c r="I35" s="61"/>
      <c r="J35" s="51"/>
      <c r="K35" s="61"/>
      <c r="L35" s="51"/>
      <c r="M35" s="61"/>
      <c r="N35" s="51"/>
      <c r="O35" s="61"/>
      <c r="P35" s="51"/>
      <c r="Q35" s="61"/>
      <c r="R35" s="51"/>
      <c r="S35" s="61"/>
      <c r="T35" s="51"/>
      <c r="U35" s="61"/>
      <c r="V35" s="51"/>
    </row>
    <row r="36" spans="1:22" x14ac:dyDescent="0.25">
      <c r="A36" s="53">
        <v>32</v>
      </c>
      <c r="B36" s="47"/>
      <c r="C36" s="53"/>
      <c r="D36" s="53"/>
      <c r="E36" s="53"/>
      <c r="F36" s="53"/>
      <c r="G36" s="53"/>
      <c r="H36" s="58"/>
      <c r="I36" s="61"/>
      <c r="J36" s="51"/>
      <c r="K36" s="61"/>
      <c r="L36" s="51"/>
      <c r="M36" s="61"/>
      <c r="N36" s="51"/>
      <c r="O36" s="61"/>
      <c r="P36" s="51"/>
      <c r="Q36" s="61"/>
      <c r="R36" s="51"/>
      <c r="S36" s="61"/>
      <c r="T36" s="51"/>
      <c r="U36" s="61"/>
      <c r="V36" s="51"/>
    </row>
    <row r="37" spans="1:22" x14ac:dyDescent="0.25">
      <c r="A37" s="53">
        <v>33</v>
      </c>
      <c r="B37" s="47"/>
      <c r="C37" s="53"/>
      <c r="D37" s="53"/>
      <c r="E37" s="53"/>
      <c r="F37" s="53"/>
      <c r="G37" s="53"/>
      <c r="H37" s="58"/>
      <c r="I37" s="61"/>
      <c r="J37" s="51"/>
      <c r="K37" s="61"/>
      <c r="L37" s="51"/>
      <c r="M37" s="61"/>
      <c r="N37" s="51"/>
      <c r="O37" s="61"/>
      <c r="P37" s="51"/>
      <c r="Q37" s="61"/>
      <c r="R37" s="51"/>
      <c r="S37" s="61"/>
      <c r="T37" s="51"/>
      <c r="U37" s="61"/>
      <c r="V37" s="51"/>
    </row>
    <row r="38" spans="1:22" x14ac:dyDescent="0.25">
      <c r="A38" s="53">
        <v>34</v>
      </c>
      <c r="B38" s="47"/>
      <c r="C38" s="53"/>
      <c r="D38" s="53"/>
      <c r="E38" s="53"/>
      <c r="F38" s="53"/>
      <c r="G38" s="53"/>
      <c r="H38" s="58"/>
      <c r="I38" s="61"/>
      <c r="J38" s="51"/>
      <c r="K38" s="61"/>
      <c r="L38" s="51"/>
      <c r="M38" s="61"/>
      <c r="N38" s="51"/>
      <c r="O38" s="61"/>
      <c r="P38" s="51"/>
      <c r="Q38" s="61"/>
      <c r="R38" s="51"/>
      <c r="S38" s="61"/>
      <c r="T38" s="51"/>
      <c r="U38" s="61"/>
      <c r="V38" s="51"/>
    </row>
    <row r="39" spans="1:22" x14ac:dyDescent="0.25">
      <c r="A39" s="53">
        <v>35</v>
      </c>
      <c r="B39" s="47"/>
      <c r="C39" s="53"/>
      <c r="D39" s="53"/>
      <c r="E39" s="53"/>
      <c r="F39" s="53"/>
      <c r="G39" s="53"/>
      <c r="H39" s="58"/>
      <c r="I39" s="61"/>
      <c r="J39" s="51"/>
      <c r="K39" s="61"/>
      <c r="L39" s="51"/>
      <c r="M39" s="61"/>
      <c r="N39" s="51"/>
      <c r="O39" s="61"/>
      <c r="P39" s="51"/>
      <c r="Q39" s="61"/>
      <c r="R39" s="51"/>
      <c r="S39" s="61"/>
      <c r="T39" s="51"/>
      <c r="U39" s="61"/>
      <c r="V39" s="51"/>
    </row>
    <row r="40" spans="1:22" ht="15.75" thickBot="1" x14ac:dyDescent="0.3">
      <c r="A40" s="53">
        <v>36</v>
      </c>
      <c r="B40" s="47"/>
      <c r="C40" s="53"/>
      <c r="D40" s="53"/>
      <c r="E40" s="53"/>
      <c r="F40" s="53"/>
      <c r="G40" s="53"/>
      <c r="H40" s="58"/>
      <c r="I40" s="62"/>
      <c r="J40" s="63"/>
      <c r="K40" s="62"/>
      <c r="L40" s="63"/>
      <c r="M40" s="62"/>
      <c r="N40" s="63"/>
      <c r="O40" s="62"/>
      <c r="P40" s="63"/>
      <c r="Q40" s="62"/>
      <c r="R40" s="63"/>
      <c r="S40" s="62"/>
      <c r="T40" s="63"/>
      <c r="U40" s="62"/>
      <c r="V40" s="63"/>
    </row>
    <row r="4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19" workbookViewId="0">
      <selection activeCell="L27" sqref="L27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266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3" t="s">
        <v>6</v>
      </c>
      <c r="B4" s="53" t="s">
        <v>0</v>
      </c>
      <c r="C4" s="53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45.75" thickTop="1" x14ac:dyDescent="0.25">
      <c r="A5" s="53">
        <v>1</v>
      </c>
      <c r="B5" s="2" t="s">
        <v>241</v>
      </c>
      <c r="C5" s="53" t="s">
        <v>8</v>
      </c>
      <c r="D5" s="53">
        <f>100+40</f>
        <v>140</v>
      </c>
      <c r="E5" s="53">
        <v>1</v>
      </c>
      <c r="F5" s="53">
        <v>5</v>
      </c>
      <c r="G5" s="53">
        <v>1</v>
      </c>
      <c r="H5" s="54">
        <f>(I5+K5+M5+O5+Q5+S5+U5)-(J5+L5+N5+P5+R5+T5+V5)</f>
        <v>42</v>
      </c>
      <c r="I5" s="59">
        <v>13</v>
      </c>
      <c r="J5" s="60">
        <v>2</v>
      </c>
      <c r="K5" s="59">
        <v>13</v>
      </c>
      <c r="L5" s="60">
        <v>3</v>
      </c>
      <c r="M5" s="59">
        <v>13</v>
      </c>
      <c r="N5" s="60">
        <v>2</v>
      </c>
      <c r="O5" s="59">
        <v>13</v>
      </c>
      <c r="P5" s="60">
        <v>4</v>
      </c>
      <c r="Q5" s="59">
        <v>13</v>
      </c>
      <c r="R5" s="60">
        <v>4</v>
      </c>
      <c r="S5" s="59">
        <v>5</v>
      </c>
      <c r="T5" s="60">
        <v>13</v>
      </c>
      <c r="U5" s="59"/>
      <c r="V5" s="60"/>
    </row>
    <row r="6" spans="1:22" ht="45" x14ac:dyDescent="0.25">
      <c r="A6" s="53">
        <v>2</v>
      </c>
      <c r="B6" s="2" t="s">
        <v>242</v>
      </c>
      <c r="C6" s="53" t="s">
        <v>8</v>
      </c>
      <c r="D6" s="69">
        <f>100+35</f>
        <v>135</v>
      </c>
      <c r="E6" s="53">
        <v>1</v>
      </c>
      <c r="F6" s="53">
        <v>4</v>
      </c>
      <c r="G6" s="53">
        <v>2</v>
      </c>
      <c r="H6" s="54">
        <f t="shared" ref="H6:H7" si="0">(I6+K6+M6+O6+Q6+S6+U6)-(J6+L6+N6+P6+R6+T6+V6)</f>
        <v>18</v>
      </c>
      <c r="I6" s="61">
        <v>13</v>
      </c>
      <c r="J6" s="51">
        <v>3</v>
      </c>
      <c r="K6" s="61">
        <v>8</v>
      </c>
      <c r="L6" s="51">
        <v>13</v>
      </c>
      <c r="M6" s="61">
        <v>13</v>
      </c>
      <c r="N6" s="51">
        <v>2</v>
      </c>
      <c r="O6" s="61">
        <v>13</v>
      </c>
      <c r="P6" s="51">
        <v>10</v>
      </c>
      <c r="Q6" s="61">
        <v>13</v>
      </c>
      <c r="R6" s="51">
        <v>5</v>
      </c>
      <c r="S6" s="61">
        <v>4</v>
      </c>
      <c r="T6" s="51">
        <v>13</v>
      </c>
      <c r="U6" s="61">
        <v>0</v>
      </c>
      <c r="V6" s="51">
        <v>0</v>
      </c>
    </row>
    <row r="7" spans="1:22" ht="45" x14ac:dyDescent="0.25">
      <c r="A7" s="53">
        <v>3</v>
      </c>
      <c r="B7" s="2" t="s">
        <v>243</v>
      </c>
      <c r="C7" s="53" t="s">
        <v>8</v>
      </c>
      <c r="D7" s="69">
        <f>100+5</f>
        <v>105</v>
      </c>
      <c r="E7" s="53">
        <v>1</v>
      </c>
      <c r="F7" s="53">
        <v>1</v>
      </c>
      <c r="G7" s="53">
        <v>2</v>
      </c>
      <c r="H7" s="54">
        <f t="shared" si="0"/>
        <v>-1</v>
      </c>
      <c r="I7" s="61">
        <v>10</v>
      </c>
      <c r="J7" s="51">
        <v>13</v>
      </c>
      <c r="K7" s="61">
        <v>13</v>
      </c>
      <c r="L7" s="51">
        <v>9</v>
      </c>
      <c r="M7" s="61">
        <v>11</v>
      </c>
      <c r="N7" s="51">
        <v>13</v>
      </c>
      <c r="O7" s="61">
        <v>0</v>
      </c>
      <c r="P7" s="51">
        <v>0</v>
      </c>
      <c r="Q7" s="61">
        <v>0</v>
      </c>
      <c r="R7" s="51">
        <v>0</v>
      </c>
      <c r="S7" s="61"/>
      <c r="T7" s="51"/>
      <c r="U7" s="61"/>
      <c r="V7" s="51"/>
    </row>
    <row r="8" spans="1:22" ht="45" customHeight="1" x14ac:dyDescent="0.25">
      <c r="A8" s="53">
        <v>4</v>
      </c>
      <c r="B8" s="47" t="s">
        <v>244</v>
      </c>
      <c r="C8" s="53" t="s">
        <v>8</v>
      </c>
      <c r="D8" s="69">
        <f>100+30</f>
        <v>130</v>
      </c>
      <c r="E8" s="53">
        <v>1</v>
      </c>
      <c r="F8" s="53">
        <v>3</v>
      </c>
      <c r="G8" s="53">
        <v>2</v>
      </c>
      <c r="H8" s="53">
        <f t="shared" ref="H8:H31" si="1">(I8+K8+M8+O8+Q8+S8+U8)-(J8+L8+N8+P8+R8+T8+V8)</f>
        <v>-1</v>
      </c>
      <c r="I8" s="61">
        <v>10</v>
      </c>
      <c r="J8" s="51">
        <v>13</v>
      </c>
      <c r="K8" s="61">
        <v>13</v>
      </c>
      <c r="L8" s="51">
        <v>7</v>
      </c>
      <c r="M8" s="61">
        <v>13</v>
      </c>
      <c r="N8" s="51">
        <v>9</v>
      </c>
      <c r="O8" s="61">
        <v>13</v>
      </c>
      <c r="P8" s="51">
        <v>12</v>
      </c>
      <c r="Q8" s="61">
        <v>4</v>
      </c>
      <c r="R8" s="51">
        <v>13</v>
      </c>
      <c r="S8" s="61">
        <v>0</v>
      </c>
      <c r="T8" s="51">
        <v>0</v>
      </c>
      <c r="U8" s="61">
        <v>0</v>
      </c>
      <c r="V8" s="51">
        <v>0</v>
      </c>
    </row>
    <row r="9" spans="1:22" ht="45" x14ac:dyDescent="0.25">
      <c r="A9" s="53">
        <v>5</v>
      </c>
      <c r="B9" s="47" t="s">
        <v>245</v>
      </c>
      <c r="C9" s="53" t="s">
        <v>8</v>
      </c>
      <c r="D9" s="69">
        <f>100+45</f>
        <v>145</v>
      </c>
      <c r="E9" s="53">
        <v>1</v>
      </c>
      <c r="F9" s="53">
        <v>6</v>
      </c>
      <c r="G9" s="53">
        <v>1</v>
      </c>
      <c r="H9" s="53">
        <f t="shared" si="1"/>
        <v>49</v>
      </c>
      <c r="I9" s="61">
        <v>13</v>
      </c>
      <c r="J9" s="51">
        <v>0</v>
      </c>
      <c r="K9" s="61">
        <v>13</v>
      </c>
      <c r="L9" s="51">
        <v>7</v>
      </c>
      <c r="M9" s="61">
        <v>13</v>
      </c>
      <c r="N9" s="51">
        <v>5</v>
      </c>
      <c r="O9" s="61">
        <v>13</v>
      </c>
      <c r="P9" s="51">
        <v>12</v>
      </c>
      <c r="Q9" s="61">
        <v>13</v>
      </c>
      <c r="R9" s="51">
        <v>0</v>
      </c>
      <c r="S9" s="61">
        <v>13</v>
      </c>
      <c r="T9" s="51">
        <v>5</v>
      </c>
      <c r="U9" s="61"/>
      <c r="V9" s="51"/>
    </row>
    <row r="10" spans="1:22" ht="45" x14ac:dyDescent="0.25">
      <c r="A10" s="53">
        <v>6</v>
      </c>
      <c r="B10" s="47" t="s">
        <v>246</v>
      </c>
      <c r="C10" s="53" t="s">
        <v>8</v>
      </c>
      <c r="D10" s="69">
        <f>100+5</f>
        <v>105</v>
      </c>
      <c r="E10" s="53">
        <v>1</v>
      </c>
      <c r="F10" s="53">
        <v>1</v>
      </c>
      <c r="G10" s="53">
        <v>2</v>
      </c>
      <c r="H10" s="53">
        <f t="shared" si="1"/>
        <v>-12</v>
      </c>
      <c r="I10" s="61">
        <v>13</v>
      </c>
      <c r="J10" s="51">
        <v>6</v>
      </c>
      <c r="K10" s="61">
        <v>4</v>
      </c>
      <c r="L10" s="51">
        <v>13</v>
      </c>
      <c r="M10" s="61">
        <v>3</v>
      </c>
      <c r="N10" s="51">
        <v>13</v>
      </c>
      <c r="O10" s="61">
        <v>0</v>
      </c>
      <c r="P10" s="51">
        <v>0</v>
      </c>
      <c r="Q10" s="61">
        <v>0</v>
      </c>
      <c r="R10" s="51">
        <v>0</v>
      </c>
      <c r="S10" s="61"/>
      <c r="T10" s="51"/>
      <c r="U10" s="61"/>
      <c r="V10" s="51"/>
    </row>
    <row r="11" spans="1:22" ht="45" x14ac:dyDescent="0.25">
      <c r="A11" s="53">
        <v>7</v>
      </c>
      <c r="B11" s="2" t="s">
        <v>247</v>
      </c>
      <c r="C11" s="53" t="s">
        <v>8</v>
      </c>
      <c r="D11" s="69">
        <f>100+30</f>
        <v>130</v>
      </c>
      <c r="E11" s="53">
        <v>1</v>
      </c>
      <c r="F11" s="53">
        <v>3</v>
      </c>
      <c r="G11" s="53">
        <v>1</v>
      </c>
      <c r="H11" s="53">
        <f t="shared" si="1"/>
        <v>24</v>
      </c>
      <c r="I11" s="61">
        <v>13</v>
      </c>
      <c r="J11" s="51">
        <v>0</v>
      </c>
      <c r="K11" s="61">
        <v>13</v>
      </c>
      <c r="L11" s="51">
        <v>12</v>
      </c>
      <c r="M11" s="61">
        <v>13</v>
      </c>
      <c r="N11" s="51">
        <v>0</v>
      </c>
      <c r="O11" s="61">
        <v>10</v>
      </c>
      <c r="P11" s="51">
        <v>13</v>
      </c>
      <c r="Q11" s="61">
        <v>0</v>
      </c>
      <c r="R11" s="51">
        <v>0</v>
      </c>
      <c r="S11" s="61">
        <v>0</v>
      </c>
      <c r="T11" s="51">
        <v>0</v>
      </c>
      <c r="U11" s="61"/>
      <c r="V11" s="51"/>
    </row>
    <row r="12" spans="1:22" ht="60" x14ac:dyDescent="0.25">
      <c r="A12" s="53">
        <v>8</v>
      </c>
      <c r="B12" s="47" t="s">
        <v>290</v>
      </c>
      <c r="C12" s="53" t="s">
        <v>234</v>
      </c>
      <c r="D12" s="69">
        <f>100+5</f>
        <v>105</v>
      </c>
      <c r="E12" s="53">
        <v>1</v>
      </c>
      <c r="F12" s="53">
        <v>1</v>
      </c>
      <c r="G12" s="53">
        <v>2</v>
      </c>
      <c r="H12" s="53">
        <f t="shared" si="1"/>
        <v>-4</v>
      </c>
      <c r="I12" s="61">
        <v>13</v>
      </c>
      <c r="J12" s="51">
        <v>3</v>
      </c>
      <c r="K12" s="61">
        <v>3</v>
      </c>
      <c r="L12" s="51">
        <v>13</v>
      </c>
      <c r="M12" s="61">
        <v>9</v>
      </c>
      <c r="N12" s="51">
        <v>13</v>
      </c>
      <c r="O12" s="61">
        <v>0</v>
      </c>
      <c r="P12" s="51">
        <v>0</v>
      </c>
      <c r="Q12" s="61">
        <v>0</v>
      </c>
      <c r="R12" s="51">
        <v>0</v>
      </c>
      <c r="S12" s="61"/>
      <c r="T12" s="51"/>
      <c r="U12" s="61"/>
      <c r="V12" s="51"/>
    </row>
    <row r="13" spans="1:22" ht="45" x14ac:dyDescent="0.25">
      <c r="A13" s="53">
        <v>9</v>
      </c>
      <c r="B13" s="47" t="s">
        <v>261</v>
      </c>
      <c r="C13" s="53" t="s">
        <v>234</v>
      </c>
      <c r="D13" s="69">
        <f>100+25</f>
        <v>125</v>
      </c>
      <c r="E13" s="53">
        <v>1</v>
      </c>
      <c r="F13" s="53">
        <v>2</v>
      </c>
      <c r="G13" s="53">
        <v>2</v>
      </c>
      <c r="H13" s="53">
        <f t="shared" si="1"/>
        <v>-6</v>
      </c>
      <c r="I13" s="61">
        <v>3</v>
      </c>
      <c r="J13" s="51">
        <v>13</v>
      </c>
      <c r="K13" s="61">
        <v>13</v>
      </c>
      <c r="L13" s="51">
        <v>10</v>
      </c>
      <c r="M13" s="61">
        <v>13</v>
      </c>
      <c r="N13" s="51">
        <v>5</v>
      </c>
      <c r="O13" s="61">
        <v>6</v>
      </c>
      <c r="P13" s="51">
        <v>13</v>
      </c>
      <c r="Q13" s="61">
        <v>0</v>
      </c>
      <c r="R13" s="51">
        <v>0</v>
      </c>
      <c r="S13" s="61">
        <v>0</v>
      </c>
      <c r="T13" s="51">
        <v>0</v>
      </c>
      <c r="U13" s="61"/>
      <c r="V13" s="51"/>
    </row>
    <row r="14" spans="1:22" ht="45" x14ac:dyDescent="0.25">
      <c r="A14" s="53">
        <v>10</v>
      </c>
      <c r="B14" s="47" t="s">
        <v>262</v>
      </c>
      <c r="C14" s="53" t="s">
        <v>9</v>
      </c>
      <c r="D14" s="69">
        <f>100+5</f>
        <v>105</v>
      </c>
      <c r="E14" s="53">
        <v>1</v>
      </c>
      <c r="F14" s="53">
        <v>1</v>
      </c>
      <c r="G14" s="53">
        <v>2</v>
      </c>
      <c r="H14" s="69">
        <f t="shared" si="1"/>
        <v>-5</v>
      </c>
      <c r="I14" s="61">
        <v>13</v>
      </c>
      <c r="J14" s="51">
        <v>7</v>
      </c>
      <c r="K14" s="61">
        <v>3</v>
      </c>
      <c r="L14" s="51">
        <v>13</v>
      </c>
      <c r="M14" s="61">
        <v>12</v>
      </c>
      <c r="N14" s="51">
        <v>13</v>
      </c>
      <c r="O14" s="61">
        <v>0</v>
      </c>
      <c r="P14" s="51">
        <v>0</v>
      </c>
      <c r="Q14" s="61">
        <v>0</v>
      </c>
      <c r="R14" s="51">
        <v>0</v>
      </c>
      <c r="S14" s="61"/>
      <c r="T14" s="51"/>
      <c r="U14" s="61"/>
      <c r="V14" s="51"/>
    </row>
    <row r="15" spans="1:22" ht="45" x14ac:dyDescent="0.25">
      <c r="A15" s="53">
        <v>11</v>
      </c>
      <c r="B15" s="47" t="s">
        <v>263</v>
      </c>
      <c r="C15" s="53" t="s">
        <v>9</v>
      </c>
      <c r="D15" s="69">
        <f>100+25</f>
        <v>125</v>
      </c>
      <c r="E15" s="53">
        <v>1</v>
      </c>
      <c r="F15" s="53">
        <v>2</v>
      </c>
      <c r="G15" s="53">
        <v>1</v>
      </c>
      <c r="H15" s="69">
        <f t="shared" si="1"/>
        <v>-10</v>
      </c>
      <c r="I15" s="61">
        <v>13</v>
      </c>
      <c r="J15" s="51">
        <v>10</v>
      </c>
      <c r="K15" s="61">
        <v>13</v>
      </c>
      <c r="L15" s="51">
        <v>13</v>
      </c>
      <c r="M15" s="61">
        <v>0</v>
      </c>
      <c r="N15" s="51">
        <v>13</v>
      </c>
      <c r="O15" s="61">
        <v>0</v>
      </c>
      <c r="P15" s="51">
        <v>0</v>
      </c>
      <c r="Q15" s="61">
        <v>0</v>
      </c>
      <c r="R15" s="51">
        <v>0</v>
      </c>
      <c r="S15" s="61"/>
      <c r="T15" s="51"/>
      <c r="U15" s="61"/>
      <c r="V15" s="51"/>
    </row>
    <row r="16" spans="1:22" ht="45" x14ac:dyDescent="0.25">
      <c r="A16" s="53">
        <v>12</v>
      </c>
      <c r="B16" s="47" t="s">
        <v>264</v>
      </c>
      <c r="C16" s="53" t="s">
        <v>9</v>
      </c>
      <c r="D16" s="69">
        <f>100+25</f>
        <v>125</v>
      </c>
      <c r="E16" s="53">
        <v>1</v>
      </c>
      <c r="F16" s="53">
        <v>2</v>
      </c>
      <c r="G16" s="53">
        <v>2</v>
      </c>
      <c r="H16" s="53">
        <f t="shared" si="1"/>
        <v>-3</v>
      </c>
      <c r="I16" s="61">
        <v>4</v>
      </c>
      <c r="J16" s="51">
        <v>13</v>
      </c>
      <c r="K16" s="61">
        <v>13</v>
      </c>
      <c r="L16" s="51">
        <v>7</v>
      </c>
      <c r="M16" s="61">
        <v>13</v>
      </c>
      <c r="N16" s="51">
        <v>3</v>
      </c>
      <c r="O16" s="61">
        <v>3</v>
      </c>
      <c r="P16" s="51">
        <v>13</v>
      </c>
      <c r="Q16" s="61">
        <v>0</v>
      </c>
      <c r="R16" s="51">
        <v>0</v>
      </c>
      <c r="S16" s="61">
        <v>0</v>
      </c>
      <c r="T16" s="51">
        <v>0</v>
      </c>
      <c r="U16" s="61"/>
      <c r="V16" s="51"/>
    </row>
    <row r="17" spans="1:22" ht="45" x14ac:dyDescent="0.25">
      <c r="A17" s="53">
        <v>13</v>
      </c>
      <c r="B17" s="47" t="s">
        <v>249</v>
      </c>
      <c r="C17" s="53" t="s">
        <v>9</v>
      </c>
      <c r="D17" s="69">
        <f>100+35</f>
        <v>135</v>
      </c>
      <c r="E17" s="53">
        <v>1</v>
      </c>
      <c r="F17" s="53">
        <v>4</v>
      </c>
      <c r="G17" s="53">
        <v>1</v>
      </c>
      <c r="H17" s="53">
        <f t="shared" si="1"/>
        <v>22</v>
      </c>
      <c r="I17" s="61">
        <v>13</v>
      </c>
      <c r="J17" s="51">
        <v>1</v>
      </c>
      <c r="K17" s="61">
        <v>13</v>
      </c>
      <c r="L17" s="51">
        <v>5</v>
      </c>
      <c r="M17" s="61">
        <v>13</v>
      </c>
      <c r="N17" s="51">
        <v>1</v>
      </c>
      <c r="O17" s="61">
        <v>13</v>
      </c>
      <c r="P17" s="51">
        <v>10</v>
      </c>
      <c r="Q17" s="61">
        <v>0</v>
      </c>
      <c r="R17" s="51">
        <v>13</v>
      </c>
      <c r="S17" s="61">
        <v>0</v>
      </c>
      <c r="T17" s="51">
        <v>0</v>
      </c>
      <c r="U17" s="61">
        <v>0</v>
      </c>
      <c r="V17" s="51">
        <v>0</v>
      </c>
    </row>
    <row r="18" spans="1:22" ht="45" x14ac:dyDescent="0.25">
      <c r="A18" s="53">
        <v>14</v>
      </c>
      <c r="B18" s="47" t="s">
        <v>250</v>
      </c>
      <c r="C18" s="53" t="s">
        <v>9</v>
      </c>
      <c r="D18" s="69">
        <f>100+25</f>
        <v>125</v>
      </c>
      <c r="E18" s="53">
        <v>1</v>
      </c>
      <c r="F18" s="53">
        <v>2</v>
      </c>
      <c r="G18" s="53">
        <v>1</v>
      </c>
      <c r="H18" s="53">
        <f t="shared" si="1"/>
        <v>11</v>
      </c>
      <c r="I18" s="61">
        <v>13</v>
      </c>
      <c r="J18" s="51">
        <v>4</v>
      </c>
      <c r="K18" s="61">
        <v>13</v>
      </c>
      <c r="L18" s="51">
        <v>8</v>
      </c>
      <c r="M18" s="61">
        <v>10</v>
      </c>
      <c r="N18" s="51">
        <v>13</v>
      </c>
      <c r="O18" s="61">
        <v>0</v>
      </c>
      <c r="P18" s="51">
        <v>0</v>
      </c>
      <c r="Q18" s="61">
        <v>0</v>
      </c>
      <c r="R18" s="51">
        <v>0</v>
      </c>
      <c r="S18" s="61"/>
      <c r="T18" s="51"/>
      <c r="U18" s="61"/>
      <c r="V18" s="51"/>
    </row>
    <row r="19" spans="1:22" ht="45" x14ac:dyDescent="0.25">
      <c r="A19" s="53">
        <v>15</v>
      </c>
      <c r="B19" s="47" t="s">
        <v>240</v>
      </c>
      <c r="C19" s="53" t="s">
        <v>237</v>
      </c>
      <c r="D19" s="69">
        <f>100+25</f>
        <v>125</v>
      </c>
      <c r="E19" s="53">
        <v>1</v>
      </c>
      <c r="F19" s="53">
        <v>2</v>
      </c>
      <c r="G19" s="53">
        <v>1</v>
      </c>
      <c r="H19" s="53">
        <f t="shared" si="1"/>
        <v>4</v>
      </c>
      <c r="I19" s="61">
        <v>13</v>
      </c>
      <c r="J19" s="51">
        <v>6</v>
      </c>
      <c r="K19" s="61">
        <v>13</v>
      </c>
      <c r="L19" s="51">
        <v>4</v>
      </c>
      <c r="M19" s="61">
        <v>1</v>
      </c>
      <c r="N19" s="51">
        <v>13</v>
      </c>
      <c r="O19" s="61">
        <v>0</v>
      </c>
      <c r="P19" s="51">
        <v>0</v>
      </c>
      <c r="Q19" s="61">
        <v>0</v>
      </c>
      <c r="R19" s="51">
        <v>0</v>
      </c>
      <c r="S19" s="61"/>
      <c r="T19" s="51"/>
      <c r="U19" s="61"/>
      <c r="V19" s="51"/>
    </row>
    <row r="20" spans="1:22" ht="45" x14ac:dyDescent="0.25">
      <c r="A20" s="53">
        <v>16</v>
      </c>
      <c r="B20" s="47" t="s">
        <v>239</v>
      </c>
      <c r="C20" s="53" t="s">
        <v>237</v>
      </c>
      <c r="D20" s="69">
        <f>100+5</f>
        <v>105</v>
      </c>
      <c r="E20" s="53">
        <v>1</v>
      </c>
      <c r="F20" s="53">
        <v>1</v>
      </c>
      <c r="G20" s="53">
        <v>2</v>
      </c>
      <c r="H20" s="53">
        <f t="shared" si="1"/>
        <v>-5</v>
      </c>
      <c r="I20" s="61">
        <v>13</v>
      </c>
      <c r="J20" s="51">
        <v>5</v>
      </c>
      <c r="K20" s="61">
        <v>5</v>
      </c>
      <c r="L20" s="51">
        <v>13</v>
      </c>
      <c r="M20" s="61">
        <v>8</v>
      </c>
      <c r="N20" s="51">
        <v>13</v>
      </c>
      <c r="O20" s="61">
        <v>0</v>
      </c>
      <c r="P20" s="51">
        <v>0</v>
      </c>
      <c r="Q20" s="61">
        <v>0</v>
      </c>
      <c r="R20" s="51">
        <v>0</v>
      </c>
      <c r="S20" s="61"/>
      <c r="T20" s="51"/>
      <c r="U20" s="61"/>
      <c r="V20" s="51"/>
    </row>
    <row r="21" spans="1:22" ht="45" x14ac:dyDescent="0.25">
      <c r="A21" s="53">
        <v>17</v>
      </c>
      <c r="B21" s="47" t="s">
        <v>238</v>
      </c>
      <c r="C21" s="53" t="s">
        <v>236</v>
      </c>
      <c r="D21" s="69">
        <f>100+30</f>
        <v>130</v>
      </c>
      <c r="E21" s="53">
        <v>1</v>
      </c>
      <c r="F21" s="53">
        <v>3</v>
      </c>
      <c r="G21" s="53">
        <v>2</v>
      </c>
      <c r="H21" s="53">
        <f t="shared" si="1"/>
        <v>2</v>
      </c>
      <c r="I21" s="61">
        <v>13</v>
      </c>
      <c r="J21" s="51">
        <v>10</v>
      </c>
      <c r="K21" s="61">
        <v>8</v>
      </c>
      <c r="L21" s="51">
        <v>13</v>
      </c>
      <c r="M21" s="61">
        <v>13</v>
      </c>
      <c r="N21" s="51">
        <v>11</v>
      </c>
      <c r="O21" s="61">
        <v>13</v>
      </c>
      <c r="P21" s="51">
        <v>3</v>
      </c>
      <c r="Q21" s="61">
        <v>5</v>
      </c>
      <c r="R21" s="51">
        <v>13</v>
      </c>
      <c r="S21" s="61">
        <v>0</v>
      </c>
      <c r="T21" s="51">
        <v>0</v>
      </c>
      <c r="U21" s="61">
        <v>0</v>
      </c>
      <c r="V21" s="51">
        <v>0</v>
      </c>
    </row>
    <row r="22" spans="1:22" ht="45" x14ac:dyDescent="0.25">
      <c r="A22" s="53">
        <v>18</v>
      </c>
      <c r="B22" s="47" t="s">
        <v>251</v>
      </c>
      <c r="C22" s="53" t="s">
        <v>233</v>
      </c>
      <c r="D22" s="69">
        <f>100+0</f>
        <v>100</v>
      </c>
      <c r="E22" s="53">
        <v>1</v>
      </c>
      <c r="F22" s="53">
        <v>0</v>
      </c>
      <c r="G22" s="53">
        <v>2</v>
      </c>
      <c r="H22" s="53">
        <f t="shared" si="1"/>
        <v>-11</v>
      </c>
      <c r="I22" s="61">
        <v>5</v>
      </c>
      <c r="J22" s="51">
        <v>13</v>
      </c>
      <c r="K22" s="61">
        <v>10</v>
      </c>
      <c r="L22" s="51">
        <v>13</v>
      </c>
      <c r="M22" s="61">
        <v>0</v>
      </c>
      <c r="N22" s="51">
        <v>0</v>
      </c>
      <c r="O22" s="61">
        <v>0</v>
      </c>
      <c r="P22" s="51">
        <v>0</v>
      </c>
      <c r="Q22" s="61"/>
      <c r="R22" s="51"/>
      <c r="S22" s="61"/>
      <c r="T22" s="51"/>
      <c r="U22" s="61"/>
      <c r="V22" s="51"/>
    </row>
    <row r="23" spans="1:22" ht="45" x14ac:dyDescent="0.25">
      <c r="A23" s="53">
        <v>19</v>
      </c>
      <c r="B23" s="47" t="s">
        <v>252</v>
      </c>
      <c r="C23" s="53" t="s">
        <v>233</v>
      </c>
      <c r="D23" s="69">
        <f>100+25</f>
        <v>125</v>
      </c>
      <c r="E23" s="53">
        <v>1</v>
      </c>
      <c r="F23" s="53">
        <v>2</v>
      </c>
      <c r="G23" s="53">
        <v>1</v>
      </c>
      <c r="H23" s="53">
        <f t="shared" si="1"/>
        <v>5</v>
      </c>
      <c r="I23" s="61">
        <v>13</v>
      </c>
      <c r="J23" s="51">
        <v>2</v>
      </c>
      <c r="K23" s="61">
        <v>13</v>
      </c>
      <c r="L23" s="51">
        <v>8</v>
      </c>
      <c r="M23" s="61">
        <v>2</v>
      </c>
      <c r="N23" s="51">
        <v>13</v>
      </c>
      <c r="O23" s="61">
        <v>0</v>
      </c>
      <c r="P23" s="51">
        <v>0</v>
      </c>
      <c r="Q23" s="61">
        <v>0</v>
      </c>
      <c r="R23" s="51">
        <v>0</v>
      </c>
      <c r="S23" s="61"/>
      <c r="T23" s="51"/>
      <c r="U23" s="61"/>
      <c r="V23" s="51"/>
    </row>
    <row r="24" spans="1:22" ht="45" x14ac:dyDescent="0.25">
      <c r="A24" s="53">
        <v>20</v>
      </c>
      <c r="B24" s="47" t="s">
        <v>253</v>
      </c>
      <c r="C24" s="53" t="s">
        <v>233</v>
      </c>
      <c r="D24" s="69">
        <f>100+25</f>
        <v>125</v>
      </c>
      <c r="E24" s="53">
        <v>1</v>
      </c>
      <c r="F24" s="53">
        <v>2</v>
      </c>
      <c r="G24" s="53">
        <v>2</v>
      </c>
      <c r="H24" s="53">
        <f t="shared" si="1"/>
        <v>-12</v>
      </c>
      <c r="I24" s="61">
        <v>2</v>
      </c>
      <c r="J24" s="51">
        <v>13</v>
      </c>
      <c r="K24" s="61">
        <v>13</v>
      </c>
      <c r="L24" s="51">
        <v>7</v>
      </c>
      <c r="M24" s="61">
        <v>13</v>
      </c>
      <c r="N24" s="51">
        <v>12</v>
      </c>
      <c r="O24" s="61">
        <v>5</v>
      </c>
      <c r="P24" s="51">
        <v>13</v>
      </c>
      <c r="Q24" s="61">
        <v>0</v>
      </c>
      <c r="R24" s="51">
        <v>0</v>
      </c>
      <c r="S24" s="61">
        <v>0</v>
      </c>
      <c r="T24" s="51">
        <v>0</v>
      </c>
      <c r="U24" s="61"/>
      <c r="V24" s="51"/>
    </row>
    <row r="25" spans="1:22" ht="45" x14ac:dyDescent="0.25">
      <c r="A25" s="53">
        <v>21</v>
      </c>
      <c r="B25" s="47" t="s">
        <v>254</v>
      </c>
      <c r="C25" s="53" t="s">
        <v>232</v>
      </c>
      <c r="D25" s="69">
        <f>100+25</f>
        <v>125</v>
      </c>
      <c r="E25" s="53">
        <v>1</v>
      </c>
      <c r="F25" s="53">
        <v>2</v>
      </c>
      <c r="G25" s="53">
        <v>2</v>
      </c>
      <c r="H25" s="53">
        <f t="shared" si="1"/>
        <v>-5</v>
      </c>
      <c r="I25" s="61">
        <v>1</v>
      </c>
      <c r="J25" s="51">
        <v>13</v>
      </c>
      <c r="K25" s="61">
        <v>13</v>
      </c>
      <c r="L25" s="51">
        <v>10</v>
      </c>
      <c r="M25" s="61">
        <v>13</v>
      </c>
      <c r="N25" s="51">
        <v>8</v>
      </c>
      <c r="O25" s="61">
        <v>12</v>
      </c>
      <c r="P25" s="51">
        <v>13</v>
      </c>
      <c r="Q25" s="61">
        <v>0</v>
      </c>
      <c r="R25" s="51">
        <v>0</v>
      </c>
      <c r="S25" s="61">
        <v>0</v>
      </c>
      <c r="T25" s="51">
        <v>0</v>
      </c>
      <c r="U25" s="61"/>
      <c r="V25" s="51"/>
    </row>
    <row r="26" spans="1:22" ht="45" x14ac:dyDescent="0.25">
      <c r="A26" s="53">
        <v>22</v>
      </c>
      <c r="B26" s="47" t="s">
        <v>255</v>
      </c>
      <c r="C26" s="53" t="s">
        <v>232</v>
      </c>
      <c r="D26" s="69">
        <f>100+5</f>
        <v>105</v>
      </c>
      <c r="E26" s="53">
        <v>1</v>
      </c>
      <c r="F26" s="53">
        <v>1</v>
      </c>
      <c r="G26" s="53">
        <v>2</v>
      </c>
      <c r="H26" s="53">
        <f t="shared" si="1"/>
        <v>-4</v>
      </c>
      <c r="I26" s="61">
        <v>13</v>
      </c>
      <c r="J26" s="51">
        <v>3</v>
      </c>
      <c r="K26" s="61">
        <v>7</v>
      </c>
      <c r="L26" s="51">
        <v>13</v>
      </c>
      <c r="M26" s="61">
        <v>5</v>
      </c>
      <c r="N26" s="51">
        <v>13</v>
      </c>
      <c r="O26" s="61">
        <v>0</v>
      </c>
      <c r="P26" s="51">
        <v>0</v>
      </c>
      <c r="Q26" s="61">
        <v>0</v>
      </c>
      <c r="R26" s="51">
        <v>0</v>
      </c>
      <c r="S26" s="61"/>
      <c r="T26" s="51"/>
      <c r="U26" s="61"/>
      <c r="V26" s="51"/>
    </row>
    <row r="27" spans="1:22" ht="45" x14ac:dyDescent="0.25">
      <c r="A27" s="53">
        <v>23</v>
      </c>
      <c r="B27" s="47" t="s">
        <v>256</v>
      </c>
      <c r="C27" s="53" t="s">
        <v>232</v>
      </c>
      <c r="D27" s="69">
        <f>100+5</f>
        <v>105</v>
      </c>
      <c r="E27" s="53">
        <v>1</v>
      </c>
      <c r="F27" s="53">
        <v>1</v>
      </c>
      <c r="G27" s="53">
        <v>2</v>
      </c>
      <c r="H27" s="53">
        <f t="shared" si="1"/>
        <v>-3</v>
      </c>
      <c r="I27" s="61">
        <v>6</v>
      </c>
      <c r="J27" s="51">
        <v>13</v>
      </c>
      <c r="K27" s="61">
        <v>13</v>
      </c>
      <c r="L27" s="51">
        <v>3</v>
      </c>
      <c r="M27" s="61">
        <v>7</v>
      </c>
      <c r="N27" s="51">
        <v>13</v>
      </c>
      <c r="O27" s="61">
        <v>0</v>
      </c>
      <c r="P27" s="51">
        <v>0</v>
      </c>
      <c r="Q27" s="61">
        <v>0</v>
      </c>
      <c r="R27" s="51">
        <v>0</v>
      </c>
      <c r="S27" s="61"/>
      <c r="T27" s="51"/>
      <c r="U27" s="61"/>
      <c r="V27" s="51"/>
    </row>
    <row r="28" spans="1:22" ht="45" x14ac:dyDescent="0.25">
      <c r="A28" s="53">
        <v>24</v>
      </c>
      <c r="B28" s="47" t="s">
        <v>257</v>
      </c>
      <c r="C28" s="53" t="s">
        <v>232</v>
      </c>
      <c r="D28" s="69">
        <f>100+5</f>
        <v>105</v>
      </c>
      <c r="E28" s="53">
        <v>1</v>
      </c>
      <c r="F28" s="53">
        <v>1</v>
      </c>
      <c r="G28" s="53">
        <v>2</v>
      </c>
      <c r="H28" s="53">
        <f t="shared" si="1"/>
        <v>-19</v>
      </c>
      <c r="I28" s="61">
        <v>2</v>
      </c>
      <c r="J28" s="51">
        <v>13</v>
      </c>
      <c r="K28" s="61">
        <v>13</v>
      </c>
      <c r="L28" s="51">
        <v>10</v>
      </c>
      <c r="M28" s="61">
        <v>2</v>
      </c>
      <c r="N28" s="51">
        <v>13</v>
      </c>
      <c r="O28" s="61">
        <v>0</v>
      </c>
      <c r="P28" s="51">
        <v>0</v>
      </c>
      <c r="Q28" s="61">
        <v>0</v>
      </c>
      <c r="R28" s="51">
        <v>0</v>
      </c>
      <c r="S28" s="61"/>
      <c r="T28" s="51"/>
      <c r="U28" s="61"/>
      <c r="V28" s="51"/>
    </row>
    <row r="29" spans="1:22" ht="45" x14ac:dyDescent="0.25">
      <c r="A29" s="53">
        <v>25</v>
      </c>
      <c r="B29" s="47" t="s">
        <v>258</v>
      </c>
      <c r="C29" s="53" t="s">
        <v>10</v>
      </c>
      <c r="D29" s="69">
        <f>100+0</f>
        <v>100</v>
      </c>
      <c r="E29" s="53">
        <v>1</v>
      </c>
      <c r="F29" s="53">
        <v>0</v>
      </c>
      <c r="G29" s="53">
        <v>2</v>
      </c>
      <c r="H29" s="53">
        <f t="shared" si="1"/>
        <v>-13</v>
      </c>
      <c r="I29" s="61">
        <v>6</v>
      </c>
      <c r="J29" s="51">
        <v>13</v>
      </c>
      <c r="K29" s="61">
        <v>7</v>
      </c>
      <c r="L29" s="51">
        <v>13</v>
      </c>
      <c r="M29" s="61">
        <v>0</v>
      </c>
      <c r="N29" s="51">
        <v>0</v>
      </c>
      <c r="O29" s="61">
        <v>0</v>
      </c>
      <c r="P29" s="51">
        <v>0</v>
      </c>
      <c r="Q29" s="61"/>
      <c r="R29" s="51"/>
      <c r="S29" s="61"/>
      <c r="T29" s="51"/>
      <c r="U29" s="61"/>
      <c r="V29" s="51"/>
    </row>
    <row r="30" spans="1:22" ht="51" customHeight="1" x14ac:dyDescent="0.25">
      <c r="A30" s="53">
        <v>26</v>
      </c>
      <c r="B30" s="47" t="s">
        <v>259</v>
      </c>
      <c r="C30" s="53" t="s">
        <v>10</v>
      </c>
      <c r="D30" s="69">
        <f>100+0</f>
        <v>100</v>
      </c>
      <c r="E30" s="53">
        <v>1</v>
      </c>
      <c r="F30" s="53">
        <v>0</v>
      </c>
      <c r="G30" s="53">
        <v>2</v>
      </c>
      <c r="H30" s="53">
        <f t="shared" si="1"/>
        <v>-13</v>
      </c>
      <c r="I30" s="61">
        <v>4</v>
      </c>
      <c r="J30" s="51">
        <v>13</v>
      </c>
      <c r="K30" s="61">
        <v>9</v>
      </c>
      <c r="L30" s="51">
        <v>13</v>
      </c>
      <c r="M30" s="61">
        <v>0</v>
      </c>
      <c r="N30" s="51">
        <v>0</v>
      </c>
      <c r="O30" s="61">
        <v>0</v>
      </c>
      <c r="P30" s="51">
        <v>0</v>
      </c>
      <c r="Q30" s="61"/>
      <c r="R30" s="51"/>
      <c r="S30" s="61"/>
      <c r="T30" s="51"/>
      <c r="U30" s="61"/>
      <c r="V30" s="51"/>
    </row>
    <row r="31" spans="1:22" ht="45" x14ac:dyDescent="0.25">
      <c r="A31" s="53">
        <v>27</v>
      </c>
      <c r="B31" s="47" t="s">
        <v>260</v>
      </c>
      <c r="C31" s="53" t="s">
        <v>10</v>
      </c>
      <c r="D31" s="69">
        <f>100+0</f>
        <v>100</v>
      </c>
      <c r="E31" s="53">
        <v>1</v>
      </c>
      <c r="F31" s="53">
        <v>0</v>
      </c>
      <c r="G31" s="53">
        <v>2</v>
      </c>
      <c r="H31" s="53">
        <f t="shared" si="1"/>
        <v>-23</v>
      </c>
      <c r="I31" s="61">
        <v>0</v>
      </c>
      <c r="J31" s="51">
        <v>13</v>
      </c>
      <c r="K31" s="61">
        <v>3</v>
      </c>
      <c r="L31" s="51">
        <v>13</v>
      </c>
      <c r="M31" s="61">
        <v>0</v>
      </c>
      <c r="N31" s="51">
        <v>0</v>
      </c>
      <c r="O31" s="61">
        <v>0</v>
      </c>
      <c r="P31" s="51">
        <v>0</v>
      </c>
      <c r="Q31" s="61"/>
      <c r="R31" s="51"/>
      <c r="S31" s="61"/>
      <c r="T31" s="51"/>
      <c r="U31" s="61"/>
      <c r="V31" s="51"/>
    </row>
    <row r="32" spans="1:22" ht="45" x14ac:dyDescent="0.25">
      <c r="A32" s="53">
        <v>28</v>
      </c>
      <c r="B32" s="47" t="s">
        <v>287</v>
      </c>
      <c r="C32" s="69" t="s">
        <v>236</v>
      </c>
      <c r="D32" s="69">
        <f>100+30</f>
        <v>130</v>
      </c>
      <c r="E32" s="69">
        <v>1</v>
      </c>
      <c r="F32" s="69">
        <v>3</v>
      </c>
      <c r="G32" s="69">
        <v>2</v>
      </c>
      <c r="H32" s="69">
        <f t="shared" ref="H32:H33" si="2">(I32+K32+M32+O32+Q32+S32+U32)-(J32+L32+N32+P32+R32+T32+V32)</f>
        <v>18</v>
      </c>
      <c r="I32" s="61">
        <v>13</v>
      </c>
      <c r="J32" s="51">
        <v>6</v>
      </c>
      <c r="K32" s="61">
        <v>12</v>
      </c>
      <c r="L32" s="51">
        <v>13</v>
      </c>
      <c r="M32" s="61">
        <v>13</v>
      </c>
      <c r="N32" s="51">
        <v>7</v>
      </c>
      <c r="O32" s="61">
        <v>13</v>
      </c>
      <c r="P32" s="51">
        <v>6</v>
      </c>
      <c r="Q32" s="61">
        <v>12</v>
      </c>
      <c r="R32" s="51">
        <v>13</v>
      </c>
      <c r="S32" s="61">
        <v>0</v>
      </c>
      <c r="T32" s="51">
        <v>0</v>
      </c>
      <c r="U32" s="61">
        <v>0</v>
      </c>
      <c r="V32" s="51">
        <v>0</v>
      </c>
    </row>
    <row r="33" spans="1:22" ht="45" x14ac:dyDescent="0.25">
      <c r="A33" s="53">
        <v>29</v>
      </c>
      <c r="B33" s="47" t="s">
        <v>292</v>
      </c>
      <c r="C33" s="69" t="s">
        <v>288</v>
      </c>
      <c r="D33" s="69">
        <f>100+0</f>
        <v>100</v>
      </c>
      <c r="E33" s="69">
        <v>1</v>
      </c>
      <c r="F33" s="69">
        <v>0</v>
      </c>
      <c r="G33" s="69">
        <v>2</v>
      </c>
      <c r="H33" s="69">
        <f t="shared" si="2"/>
        <v>-13</v>
      </c>
      <c r="I33" s="61">
        <v>3</v>
      </c>
      <c r="J33" s="51">
        <v>13</v>
      </c>
      <c r="K33" s="61">
        <v>10</v>
      </c>
      <c r="L33" s="51">
        <v>13</v>
      </c>
      <c r="M33" s="61">
        <v>0</v>
      </c>
      <c r="N33" s="51">
        <v>0</v>
      </c>
      <c r="O33" s="61">
        <v>0</v>
      </c>
      <c r="P33" s="51">
        <v>0</v>
      </c>
      <c r="Q33" s="61"/>
      <c r="R33" s="51"/>
      <c r="S33" s="61"/>
      <c r="T33" s="51"/>
      <c r="U33" s="61"/>
      <c r="V33" s="51"/>
    </row>
    <row r="34" spans="1:22" ht="45" x14ac:dyDescent="0.25">
      <c r="A34" s="53">
        <v>30</v>
      </c>
      <c r="B34" s="47" t="s">
        <v>289</v>
      </c>
      <c r="C34" s="69" t="s">
        <v>288</v>
      </c>
      <c r="D34" s="69">
        <f>100+0</f>
        <v>100</v>
      </c>
      <c r="E34" s="69">
        <v>1</v>
      </c>
      <c r="F34" s="69">
        <v>0</v>
      </c>
      <c r="G34" s="69">
        <v>2</v>
      </c>
      <c r="H34" s="69">
        <f t="shared" ref="H34" si="3">(I34+K34+M34+O34+Q34+S34+U34)-(J34+L34+N34+P34+R34+T34+V34)</f>
        <v>-16</v>
      </c>
      <c r="I34" s="61">
        <v>0</v>
      </c>
      <c r="J34" s="51">
        <v>13</v>
      </c>
      <c r="K34" s="61">
        <v>10</v>
      </c>
      <c r="L34" s="51">
        <v>13</v>
      </c>
      <c r="M34" s="61">
        <v>0</v>
      </c>
      <c r="N34" s="51">
        <v>0</v>
      </c>
      <c r="O34" s="61">
        <v>0</v>
      </c>
      <c r="P34" s="51">
        <v>0</v>
      </c>
      <c r="Q34" s="61"/>
      <c r="R34" s="51"/>
      <c r="S34" s="61"/>
      <c r="T34" s="51"/>
      <c r="U34" s="61"/>
      <c r="V34" s="51"/>
    </row>
    <row r="35" spans="1:22" x14ac:dyDescent="0.25">
      <c r="A35" s="53">
        <v>31</v>
      </c>
      <c r="B35" s="47"/>
      <c r="C35" s="53"/>
      <c r="D35" s="53"/>
      <c r="E35" s="53"/>
      <c r="F35" s="53"/>
      <c r="G35" s="53"/>
      <c r="H35" s="53"/>
      <c r="I35" s="61"/>
      <c r="J35" s="51"/>
      <c r="K35" s="61"/>
      <c r="L35" s="51"/>
      <c r="M35" s="61"/>
      <c r="N35" s="51"/>
      <c r="O35" s="61"/>
      <c r="P35" s="51"/>
      <c r="Q35" s="61"/>
      <c r="R35" s="51"/>
      <c r="S35" s="61"/>
      <c r="T35" s="51"/>
      <c r="U35" s="61"/>
      <c r="V35" s="51"/>
    </row>
    <row r="36" spans="1:22" x14ac:dyDescent="0.25">
      <c r="A36" s="53">
        <v>32</v>
      </c>
      <c r="B36" s="47"/>
      <c r="C36" s="53"/>
      <c r="D36" s="53"/>
      <c r="E36" s="53"/>
      <c r="F36" s="53"/>
      <c r="G36" s="53"/>
      <c r="H36" s="53"/>
      <c r="I36" s="61"/>
      <c r="J36" s="51"/>
      <c r="K36" s="61"/>
      <c r="L36" s="51"/>
      <c r="M36" s="61"/>
      <c r="N36" s="51"/>
      <c r="O36" s="61"/>
      <c r="P36" s="51"/>
      <c r="Q36" s="61"/>
      <c r="R36" s="51"/>
      <c r="S36" s="61"/>
      <c r="T36" s="51"/>
      <c r="U36" s="61"/>
      <c r="V36" s="51"/>
    </row>
    <row r="37" spans="1:22" x14ac:dyDescent="0.25">
      <c r="A37" s="53">
        <v>33</v>
      </c>
      <c r="B37" s="47"/>
      <c r="C37" s="53"/>
      <c r="D37" s="53"/>
      <c r="E37" s="53"/>
      <c r="F37" s="53"/>
      <c r="G37" s="53"/>
      <c r="H37" s="53"/>
      <c r="I37" s="61"/>
      <c r="J37" s="51"/>
      <c r="K37" s="61"/>
      <c r="L37" s="51"/>
      <c r="M37" s="61"/>
      <c r="N37" s="51"/>
      <c r="O37" s="61"/>
      <c r="P37" s="51"/>
      <c r="Q37" s="61"/>
      <c r="R37" s="51"/>
      <c r="S37" s="61"/>
      <c r="T37" s="51"/>
      <c r="U37" s="61"/>
      <c r="V37" s="51"/>
    </row>
    <row r="38" spans="1:22" x14ac:dyDescent="0.25">
      <c r="A38" s="53">
        <v>34</v>
      </c>
      <c r="B38" s="47"/>
      <c r="C38" s="53"/>
      <c r="D38" s="53"/>
      <c r="E38" s="53"/>
      <c r="F38" s="53"/>
      <c r="G38" s="53"/>
      <c r="H38" s="53"/>
      <c r="I38" s="61"/>
      <c r="J38" s="51"/>
      <c r="K38" s="61"/>
      <c r="L38" s="51"/>
      <c r="M38" s="61"/>
      <c r="N38" s="51"/>
      <c r="O38" s="61"/>
      <c r="P38" s="51"/>
      <c r="Q38" s="61"/>
      <c r="R38" s="51"/>
      <c r="S38" s="61"/>
      <c r="T38" s="51"/>
      <c r="U38" s="61"/>
      <c r="V38" s="51"/>
    </row>
    <row r="39" spans="1:22" x14ac:dyDescent="0.25">
      <c r="A39" s="53">
        <v>35</v>
      </c>
      <c r="B39" s="47"/>
      <c r="C39" s="53"/>
      <c r="D39" s="53"/>
      <c r="E39" s="53"/>
      <c r="F39" s="53"/>
      <c r="G39" s="53"/>
      <c r="H39" s="53"/>
      <c r="I39" s="61"/>
      <c r="J39" s="51"/>
      <c r="K39" s="61"/>
      <c r="L39" s="51"/>
      <c r="M39" s="61"/>
      <c r="N39" s="51"/>
      <c r="O39" s="61"/>
      <c r="P39" s="51"/>
      <c r="Q39" s="61"/>
      <c r="R39" s="51"/>
      <c r="S39" s="61"/>
      <c r="T39" s="51"/>
      <c r="U39" s="61"/>
      <c r="V39" s="51"/>
    </row>
    <row r="40" spans="1:22" ht="15.75" thickBot="1" x14ac:dyDescent="0.3">
      <c r="A40" s="53">
        <v>36</v>
      </c>
      <c r="B40" s="47"/>
      <c r="C40" s="53"/>
      <c r="D40" s="53"/>
      <c r="E40" s="53"/>
      <c r="F40" s="53"/>
      <c r="G40" s="53"/>
      <c r="H40" s="53"/>
      <c r="I40" s="62"/>
      <c r="J40" s="63"/>
      <c r="K40" s="62"/>
      <c r="L40" s="63"/>
      <c r="M40" s="62"/>
      <c r="N40" s="63"/>
      <c r="O40" s="62"/>
      <c r="P40" s="63"/>
      <c r="Q40" s="62"/>
      <c r="R40" s="63"/>
      <c r="S40" s="62"/>
      <c r="T40" s="63"/>
      <c r="U40" s="62"/>
      <c r="V40" s="63"/>
    </row>
    <row r="4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abSelected="1" workbookViewId="0">
      <selection activeCell="E22" sqref="E22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3" t="s">
        <v>6</v>
      </c>
      <c r="B4" s="53" t="s">
        <v>0</v>
      </c>
      <c r="C4" s="53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45.75" thickTop="1" x14ac:dyDescent="0.25">
      <c r="A5" s="53">
        <v>1</v>
      </c>
      <c r="B5" s="2" t="s">
        <v>241</v>
      </c>
      <c r="C5" s="53" t="s">
        <v>8</v>
      </c>
      <c r="D5" s="54">
        <f>100+25</f>
        <v>125</v>
      </c>
      <c r="E5" s="53">
        <v>1</v>
      </c>
      <c r="F5" s="53">
        <v>2</v>
      </c>
      <c r="G5" s="53">
        <v>2</v>
      </c>
      <c r="H5" s="54">
        <f t="shared" ref="H5:H7" si="0">(I5+K5+M5+O5+Q5+S5+U5)-(J5+L5+N5+P5+R5+T5+V5)</f>
        <v>-1</v>
      </c>
      <c r="I5" s="59">
        <v>7</v>
      </c>
      <c r="J5" s="60">
        <v>13</v>
      </c>
      <c r="K5" s="59">
        <v>13</v>
      </c>
      <c r="L5" s="60">
        <v>0</v>
      </c>
      <c r="M5" s="59">
        <v>13</v>
      </c>
      <c r="N5" s="60">
        <v>8</v>
      </c>
      <c r="O5" s="59">
        <v>0</v>
      </c>
      <c r="P5" s="60">
        <v>13</v>
      </c>
      <c r="Q5" s="59">
        <v>0</v>
      </c>
      <c r="R5" s="60">
        <v>0</v>
      </c>
      <c r="S5" s="59">
        <v>0</v>
      </c>
      <c r="T5" s="60">
        <v>0</v>
      </c>
      <c r="U5" s="59">
        <v>0</v>
      </c>
      <c r="V5" s="60">
        <v>0</v>
      </c>
    </row>
    <row r="6" spans="1:22" ht="45" x14ac:dyDescent="0.25">
      <c r="A6" s="53">
        <v>2</v>
      </c>
      <c r="B6" s="2" t="s">
        <v>242</v>
      </c>
      <c r="C6" s="53" t="s">
        <v>8</v>
      </c>
      <c r="D6" s="69">
        <f>100+25</f>
        <v>125</v>
      </c>
      <c r="E6" s="69">
        <v>1</v>
      </c>
      <c r="F6" s="53">
        <v>2</v>
      </c>
      <c r="G6" s="53">
        <v>1</v>
      </c>
      <c r="H6" s="54">
        <f t="shared" si="0"/>
        <v>18</v>
      </c>
      <c r="I6" s="61">
        <v>13</v>
      </c>
      <c r="J6" s="51">
        <v>0</v>
      </c>
      <c r="K6" s="61">
        <v>13</v>
      </c>
      <c r="L6" s="51">
        <v>4</v>
      </c>
      <c r="M6" s="61">
        <v>9</v>
      </c>
      <c r="N6" s="51">
        <v>13</v>
      </c>
      <c r="O6" s="61">
        <v>0</v>
      </c>
      <c r="P6" s="51">
        <v>0</v>
      </c>
      <c r="Q6" s="61">
        <v>0</v>
      </c>
      <c r="R6" s="51">
        <v>0</v>
      </c>
      <c r="S6" s="61">
        <v>0</v>
      </c>
      <c r="T6" s="51">
        <v>0</v>
      </c>
      <c r="U6" s="61">
        <v>0</v>
      </c>
      <c r="V6" s="51">
        <v>0</v>
      </c>
    </row>
    <row r="7" spans="1:22" ht="45" x14ac:dyDescent="0.25">
      <c r="A7" s="53">
        <v>3</v>
      </c>
      <c r="B7" s="2" t="s">
        <v>243</v>
      </c>
      <c r="C7" s="53" t="s">
        <v>8</v>
      </c>
      <c r="D7" s="69">
        <f>100+5</f>
        <v>105</v>
      </c>
      <c r="E7" s="69">
        <v>1</v>
      </c>
      <c r="F7" s="53">
        <v>1</v>
      </c>
      <c r="G7" s="53">
        <v>2</v>
      </c>
      <c r="H7" s="54">
        <f t="shared" si="0"/>
        <v>-5</v>
      </c>
      <c r="I7" s="61">
        <v>8</v>
      </c>
      <c r="J7" s="51">
        <v>13</v>
      </c>
      <c r="K7" s="61">
        <v>13</v>
      </c>
      <c r="L7" s="51">
        <v>5</v>
      </c>
      <c r="M7" s="61">
        <v>5</v>
      </c>
      <c r="N7" s="51">
        <v>13</v>
      </c>
      <c r="O7" s="61">
        <v>0</v>
      </c>
      <c r="P7" s="51">
        <v>0</v>
      </c>
      <c r="Q7" s="61">
        <v>0</v>
      </c>
      <c r="R7" s="51">
        <v>0</v>
      </c>
      <c r="S7" s="61">
        <v>0</v>
      </c>
      <c r="T7" s="51">
        <v>0</v>
      </c>
      <c r="U7" s="61">
        <v>0</v>
      </c>
      <c r="V7" s="51">
        <v>0</v>
      </c>
    </row>
    <row r="8" spans="1:22" ht="45" customHeight="1" x14ac:dyDescent="0.25">
      <c r="A8" s="53">
        <v>4</v>
      </c>
      <c r="B8" s="47" t="s">
        <v>244</v>
      </c>
      <c r="C8" s="53" t="s">
        <v>8</v>
      </c>
      <c r="D8" s="69">
        <f>100+30</f>
        <v>130</v>
      </c>
      <c r="E8" s="69">
        <v>1</v>
      </c>
      <c r="F8" s="53">
        <v>3</v>
      </c>
      <c r="G8" s="53">
        <v>1</v>
      </c>
      <c r="H8" s="53">
        <f t="shared" ref="H8:H31" si="1">(I8+K8+M8+O8+Q8+S8+U8)-(J8+L8+N8+P8+R8+T8+V8)</f>
        <v>11</v>
      </c>
      <c r="I8" s="61">
        <v>13</v>
      </c>
      <c r="J8" s="51">
        <v>3</v>
      </c>
      <c r="K8" s="61">
        <v>13</v>
      </c>
      <c r="L8" s="51">
        <v>5</v>
      </c>
      <c r="M8" s="61">
        <v>13</v>
      </c>
      <c r="N8" s="51">
        <v>10</v>
      </c>
      <c r="O8" s="61">
        <v>3</v>
      </c>
      <c r="P8" s="51">
        <v>13</v>
      </c>
      <c r="Q8" s="61">
        <v>0</v>
      </c>
      <c r="R8" s="51">
        <v>0</v>
      </c>
      <c r="S8" s="61">
        <v>0</v>
      </c>
      <c r="T8" s="51">
        <v>0</v>
      </c>
      <c r="U8" s="61">
        <v>0</v>
      </c>
      <c r="V8" s="51">
        <v>0</v>
      </c>
    </row>
    <row r="9" spans="1:22" ht="45" x14ac:dyDescent="0.25">
      <c r="A9" s="53">
        <v>5</v>
      </c>
      <c r="B9" s="47" t="s">
        <v>245</v>
      </c>
      <c r="C9" s="53" t="s">
        <v>8</v>
      </c>
      <c r="D9" s="69">
        <f>100+30</f>
        <v>130</v>
      </c>
      <c r="E9" s="69">
        <v>1</v>
      </c>
      <c r="F9" s="53">
        <v>3</v>
      </c>
      <c r="G9" s="53">
        <v>1</v>
      </c>
      <c r="H9" s="53">
        <f t="shared" si="1"/>
        <v>11</v>
      </c>
      <c r="I9" s="61">
        <v>13</v>
      </c>
      <c r="J9" s="51">
        <v>3</v>
      </c>
      <c r="K9" s="61">
        <v>13</v>
      </c>
      <c r="L9" s="51">
        <v>5</v>
      </c>
      <c r="M9" s="61">
        <v>13</v>
      </c>
      <c r="N9" s="51">
        <v>9</v>
      </c>
      <c r="O9" s="61">
        <v>2</v>
      </c>
      <c r="P9" s="51">
        <v>13</v>
      </c>
      <c r="Q9" s="61">
        <v>0</v>
      </c>
      <c r="R9" s="51">
        <v>0</v>
      </c>
      <c r="S9" s="61">
        <v>0</v>
      </c>
      <c r="T9" s="51">
        <v>0</v>
      </c>
      <c r="U9" s="61">
        <v>0</v>
      </c>
      <c r="V9" s="51">
        <v>0</v>
      </c>
    </row>
    <row r="10" spans="1:22" ht="45" x14ac:dyDescent="0.25">
      <c r="A10" s="53">
        <v>6</v>
      </c>
      <c r="B10" s="47" t="s">
        <v>246</v>
      </c>
      <c r="C10" s="53" t="s">
        <v>8</v>
      </c>
      <c r="D10" s="69">
        <f>100+5</f>
        <v>105</v>
      </c>
      <c r="E10" s="69">
        <v>1</v>
      </c>
      <c r="F10" s="53">
        <v>1</v>
      </c>
      <c r="G10" s="53">
        <v>2</v>
      </c>
      <c r="H10" s="53">
        <f t="shared" si="1"/>
        <v>3</v>
      </c>
      <c r="I10" s="61">
        <v>10</v>
      </c>
      <c r="J10" s="51">
        <v>13</v>
      </c>
      <c r="K10" s="61">
        <v>13</v>
      </c>
      <c r="L10" s="51">
        <v>0</v>
      </c>
      <c r="M10" s="61">
        <v>6</v>
      </c>
      <c r="N10" s="51">
        <v>13</v>
      </c>
      <c r="O10" s="61">
        <v>0</v>
      </c>
      <c r="P10" s="51">
        <v>0</v>
      </c>
      <c r="Q10" s="61">
        <v>0</v>
      </c>
      <c r="R10" s="51">
        <v>0</v>
      </c>
      <c r="S10" s="61">
        <v>0</v>
      </c>
      <c r="T10" s="51">
        <v>0</v>
      </c>
      <c r="U10" s="61">
        <v>0</v>
      </c>
      <c r="V10" s="51">
        <v>0</v>
      </c>
    </row>
    <row r="11" spans="1:22" ht="45" x14ac:dyDescent="0.25">
      <c r="A11" s="53">
        <v>7</v>
      </c>
      <c r="B11" s="2" t="s">
        <v>247</v>
      </c>
      <c r="C11" s="53" t="s">
        <v>8</v>
      </c>
      <c r="D11" s="69">
        <f>100+40</f>
        <v>140</v>
      </c>
      <c r="E11" s="69">
        <v>1</v>
      </c>
      <c r="F11" s="53">
        <v>5</v>
      </c>
      <c r="G11" s="53">
        <v>2</v>
      </c>
      <c r="H11" s="53">
        <f t="shared" si="1"/>
        <v>6</v>
      </c>
      <c r="I11" s="61">
        <v>13</v>
      </c>
      <c r="J11" s="51">
        <v>4</v>
      </c>
      <c r="K11" s="61">
        <v>2</v>
      </c>
      <c r="L11" s="51">
        <v>13</v>
      </c>
      <c r="M11" s="61">
        <v>13</v>
      </c>
      <c r="N11" s="51">
        <v>11</v>
      </c>
      <c r="O11" s="61">
        <v>13</v>
      </c>
      <c r="P11" s="51">
        <v>12</v>
      </c>
      <c r="Q11" s="61">
        <v>13</v>
      </c>
      <c r="R11" s="51">
        <v>7</v>
      </c>
      <c r="S11" s="61">
        <v>13</v>
      </c>
      <c r="T11" s="51">
        <v>3</v>
      </c>
      <c r="U11" s="61">
        <v>2</v>
      </c>
      <c r="V11" s="51">
        <v>13</v>
      </c>
    </row>
    <row r="12" spans="1:22" ht="60" x14ac:dyDescent="0.25">
      <c r="A12" s="53">
        <v>8</v>
      </c>
      <c r="B12" s="47" t="s">
        <v>290</v>
      </c>
      <c r="C12" s="53" t="s">
        <v>234</v>
      </c>
      <c r="D12" s="69">
        <f>100+5</f>
        <v>105</v>
      </c>
      <c r="E12" s="69">
        <v>1</v>
      </c>
      <c r="F12" s="53">
        <v>1</v>
      </c>
      <c r="G12" s="53">
        <v>2</v>
      </c>
      <c r="H12" s="53">
        <f t="shared" si="1"/>
        <v>-11</v>
      </c>
      <c r="I12" s="61">
        <v>13</v>
      </c>
      <c r="J12" s="51">
        <v>7</v>
      </c>
      <c r="K12" s="61">
        <v>1</v>
      </c>
      <c r="L12" s="51">
        <v>13</v>
      </c>
      <c r="M12" s="61">
        <v>8</v>
      </c>
      <c r="N12" s="51">
        <v>13</v>
      </c>
      <c r="O12" s="61">
        <v>0</v>
      </c>
      <c r="P12" s="51">
        <v>0</v>
      </c>
      <c r="Q12" s="61">
        <v>0</v>
      </c>
      <c r="R12" s="51">
        <v>0</v>
      </c>
      <c r="S12" s="61">
        <v>0</v>
      </c>
      <c r="T12" s="51">
        <v>0</v>
      </c>
      <c r="U12" s="61">
        <v>0</v>
      </c>
      <c r="V12" s="51">
        <v>0</v>
      </c>
    </row>
    <row r="13" spans="1:22" ht="45" x14ac:dyDescent="0.25">
      <c r="A13" s="53">
        <v>9</v>
      </c>
      <c r="B13" s="47" t="s">
        <v>261</v>
      </c>
      <c r="C13" s="53" t="s">
        <v>234</v>
      </c>
      <c r="D13" s="69">
        <f>100+0</f>
        <v>100</v>
      </c>
      <c r="E13" s="69">
        <v>1</v>
      </c>
      <c r="F13" s="53">
        <v>0</v>
      </c>
      <c r="G13" s="53">
        <v>2</v>
      </c>
      <c r="H13" s="53">
        <f t="shared" si="1"/>
        <v>-18</v>
      </c>
      <c r="I13" s="61">
        <v>3</v>
      </c>
      <c r="J13" s="51">
        <v>13</v>
      </c>
      <c r="K13" s="61">
        <v>5</v>
      </c>
      <c r="L13" s="51">
        <v>13</v>
      </c>
      <c r="M13" s="61">
        <v>0</v>
      </c>
      <c r="N13" s="51">
        <v>0</v>
      </c>
      <c r="O13" s="61">
        <v>0</v>
      </c>
      <c r="P13" s="51">
        <v>0</v>
      </c>
      <c r="Q13" s="61">
        <v>0</v>
      </c>
      <c r="R13" s="51">
        <v>0</v>
      </c>
      <c r="S13" s="61">
        <v>0</v>
      </c>
      <c r="T13" s="51">
        <v>0</v>
      </c>
      <c r="U13" s="61">
        <v>0</v>
      </c>
      <c r="V13" s="51">
        <v>0</v>
      </c>
    </row>
    <row r="14" spans="1:22" ht="45" x14ac:dyDescent="0.25">
      <c r="A14" s="53">
        <v>10</v>
      </c>
      <c r="B14" s="47" t="s">
        <v>262</v>
      </c>
      <c r="C14" s="53" t="s">
        <v>9</v>
      </c>
      <c r="D14" s="69">
        <f>100+30</f>
        <v>130</v>
      </c>
      <c r="E14" s="69">
        <v>1</v>
      </c>
      <c r="F14" s="53">
        <v>3</v>
      </c>
      <c r="G14" s="53">
        <v>1</v>
      </c>
      <c r="H14" s="53">
        <f t="shared" si="1"/>
        <v>32</v>
      </c>
      <c r="I14" s="61">
        <v>13</v>
      </c>
      <c r="J14" s="51">
        <v>1</v>
      </c>
      <c r="K14" s="61">
        <v>13</v>
      </c>
      <c r="L14" s="51">
        <v>0</v>
      </c>
      <c r="M14" s="61">
        <v>13</v>
      </c>
      <c r="N14" s="51">
        <v>0</v>
      </c>
      <c r="O14" s="61">
        <v>7</v>
      </c>
      <c r="P14" s="51">
        <v>13</v>
      </c>
      <c r="Q14" s="61">
        <v>0</v>
      </c>
      <c r="R14" s="51">
        <v>0</v>
      </c>
      <c r="S14" s="61">
        <v>0</v>
      </c>
      <c r="T14" s="51">
        <v>0</v>
      </c>
      <c r="U14" s="61">
        <v>0</v>
      </c>
      <c r="V14" s="51">
        <v>0</v>
      </c>
    </row>
    <row r="15" spans="1:22" ht="45" x14ac:dyDescent="0.25">
      <c r="A15" s="53">
        <v>11</v>
      </c>
      <c r="B15" s="47" t="s">
        <v>263</v>
      </c>
      <c r="C15" s="53" t="s">
        <v>9</v>
      </c>
      <c r="D15" s="69">
        <f>100+5</f>
        <v>105</v>
      </c>
      <c r="E15" s="69">
        <v>1</v>
      </c>
      <c r="F15" s="53">
        <v>1</v>
      </c>
      <c r="G15" s="53">
        <v>2</v>
      </c>
      <c r="H15" s="53">
        <f t="shared" si="1"/>
        <v>-3</v>
      </c>
      <c r="I15" s="61">
        <v>3</v>
      </c>
      <c r="J15" s="51">
        <v>13</v>
      </c>
      <c r="K15" s="61">
        <v>13</v>
      </c>
      <c r="L15" s="51">
        <v>0</v>
      </c>
      <c r="M15" s="61">
        <v>7</v>
      </c>
      <c r="N15" s="51">
        <v>13</v>
      </c>
      <c r="O15" s="61">
        <v>0</v>
      </c>
      <c r="P15" s="51">
        <v>0</v>
      </c>
      <c r="Q15" s="61">
        <v>0</v>
      </c>
      <c r="R15" s="51">
        <v>0</v>
      </c>
      <c r="S15" s="61">
        <v>0</v>
      </c>
      <c r="T15" s="51">
        <v>0</v>
      </c>
      <c r="U15" s="61">
        <v>0</v>
      </c>
      <c r="V15" s="51">
        <v>0</v>
      </c>
    </row>
    <row r="16" spans="1:22" ht="45" x14ac:dyDescent="0.25">
      <c r="A16" s="53">
        <v>12</v>
      </c>
      <c r="B16" s="47" t="s">
        <v>264</v>
      </c>
      <c r="C16" s="53" t="s">
        <v>9</v>
      </c>
      <c r="D16" s="69">
        <f>100+25</f>
        <v>125</v>
      </c>
      <c r="E16" s="69">
        <v>1</v>
      </c>
      <c r="F16" s="53">
        <v>2</v>
      </c>
      <c r="G16" s="53">
        <v>2</v>
      </c>
      <c r="H16" s="53">
        <f t="shared" si="1"/>
        <v>5</v>
      </c>
      <c r="I16" s="61">
        <v>2</v>
      </c>
      <c r="J16" s="51">
        <v>13</v>
      </c>
      <c r="K16" s="61">
        <v>13</v>
      </c>
      <c r="L16" s="51">
        <v>0</v>
      </c>
      <c r="M16" s="61">
        <v>13</v>
      </c>
      <c r="N16" s="51">
        <v>7</v>
      </c>
      <c r="O16" s="61">
        <v>10</v>
      </c>
      <c r="P16" s="51">
        <v>13</v>
      </c>
      <c r="Q16" s="61">
        <v>0</v>
      </c>
      <c r="R16" s="51">
        <v>0</v>
      </c>
      <c r="S16" s="61">
        <v>0</v>
      </c>
      <c r="T16" s="51">
        <v>0</v>
      </c>
      <c r="U16" s="61">
        <v>0</v>
      </c>
      <c r="V16" s="51">
        <v>0</v>
      </c>
    </row>
    <row r="17" spans="1:22" ht="45" x14ac:dyDescent="0.25">
      <c r="A17" s="53">
        <v>13</v>
      </c>
      <c r="B17" s="47" t="s">
        <v>249</v>
      </c>
      <c r="C17" s="53" t="s">
        <v>9</v>
      </c>
      <c r="D17" s="69">
        <f>100+45</f>
        <v>145</v>
      </c>
      <c r="E17" s="69">
        <v>1</v>
      </c>
      <c r="F17" s="53">
        <v>6</v>
      </c>
      <c r="G17" s="53">
        <v>0</v>
      </c>
      <c r="H17" s="53">
        <f t="shared" si="1"/>
        <v>65</v>
      </c>
      <c r="I17" s="61">
        <v>13</v>
      </c>
      <c r="J17" s="51">
        <v>0</v>
      </c>
      <c r="K17" s="61">
        <v>13</v>
      </c>
      <c r="L17" s="51">
        <v>1</v>
      </c>
      <c r="M17" s="61">
        <v>13</v>
      </c>
      <c r="N17" s="51">
        <v>5</v>
      </c>
      <c r="O17" s="61">
        <v>13</v>
      </c>
      <c r="P17" s="51">
        <v>2</v>
      </c>
      <c r="Q17" s="61">
        <v>13</v>
      </c>
      <c r="R17" s="51">
        <v>3</v>
      </c>
      <c r="S17" s="61">
        <v>13</v>
      </c>
      <c r="T17" s="51">
        <v>2</v>
      </c>
      <c r="U17" s="61"/>
      <c r="V17" s="51"/>
    </row>
    <row r="18" spans="1:22" ht="45" x14ac:dyDescent="0.25">
      <c r="A18" s="53">
        <v>14</v>
      </c>
      <c r="B18" s="47" t="s">
        <v>250</v>
      </c>
      <c r="C18" s="53" t="s">
        <v>9</v>
      </c>
      <c r="D18" s="69">
        <f>100+25</f>
        <v>125</v>
      </c>
      <c r="E18" s="69">
        <v>1</v>
      </c>
      <c r="F18" s="53">
        <v>2</v>
      </c>
      <c r="G18" s="53">
        <v>1</v>
      </c>
      <c r="H18" s="53">
        <f t="shared" si="1"/>
        <v>17</v>
      </c>
      <c r="I18" s="61">
        <v>13</v>
      </c>
      <c r="J18" s="51">
        <v>3</v>
      </c>
      <c r="K18" s="61">
        <v>13</v>
      </c>
      <c r="L18" s="51">
        <v>5</v>
      </c>
      <c r="M18" s="61">
        <v>12</v>
      </c>
      <c r="N18" s="51">
        <v>13</v>
      </c>
      <c r="O18" s="61">
        <v>0</v>
      </c>
      <c r="P18" s="51">
        <v>0</v>
      </c>
      <c r="Q18" s="61">
        <v>0</v>
      </c>
      <c r="R18" s="51">
        <v>0</v>
      </c>
      <c r="S18" s="61">
        <v>0</v>
      </c>
      <c r="T18" s="51">
        <v>0</v>
      </c>
      <c r="U18" s="61">
        <v>0</v>
      </c>
      <c r="V18" s="51">
        <v>0</v>
      </c>
    </row>
    <row r="19" spans="1:22" ht="45" x14ac:dyDescent="0.25">
      <c r="A19" s="53">
        <v>15</v>
      </c>
      <c r="B19" s="47" t="s">
        <v>240</v>
      </c>
      <c r="C19" s="53" t="s">
        <v>237</v>
      </c>
      <c r="D19" s="69"/>
      <c r="E19" s="69"/>
      <c r="F19" s="53"/>
      <c r="G19" s="53"/>
      <c r="H19" s="53">
        <f t="shared" si="1"/>
        <v>0</v>
      </c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45" x14ac:dyDescent="0.25">
      <c r="A20" s="53">
        <v>16</v>
      </c>
      <c r="B20" s="47" t="s">
        <v>239</v>
      </c>
      <c r="C20" s="53" t="s">
        <v>237</v>
      </c>
      <c r="D20" s="69"/>
      <c r="E20" s="69"/>
      <c r="F20" s="53"/>
      <c r="G20" s="53"/>
      <c r="H20" s="53">
        <f t="shared" si="1"/>
        <v>0</v>
      </c>
      <c r="I20" s="61"/>
      <c r="J20" s="51"/>
      <c r="K20" s="61"/>
      <c r="L20" s="51"/>
      <c r="M20" s="61"/>
      <c r="N20" s="51"/>
      <c r="O20" s="61"/>
      <c r="P20" s="51"/>
      <c r="Q20" s="61"/>
      <c r="R20" s="51"/>
      <c r="S20" s="61"/>
      <c r="T20" s="51"/>
      <c r="U20" s="61"/>
      <c r="V20" s="51"/>
    </row>
    <row r="21" spans="1:22" ht="45" x14ac:dyDescent="0.25">
      <c r="A21" s="53">
        <v>17</v>
      </c>
      <c r="B21" s="47" t="s">
        <v>238</v>
      </c>
      <c r="C21" s="53" t="s">
        <v>236</v>
      </c>
      <c r="D21" s="69">
        <f>100+5</f>
        <v>105</v>
      </c>
      <c r="E21" s="69">
        <v>1</v>
      </c>
      <c r="F21" s="53">
        <v>0</v>
      </c>
      <c r="G21" s="53">
        <v>2</v>
      </c>
      <c r="H21" s="53">
        <f t="shared" si="1"/>
        <v>-9</v>
      </c>
      <c r="I21" s="61">
        <v>3</v>
      </c>
      <c r="J21" s="51">
        <v>13</v>
      </c>
      <c r="K21" s="61">
        <v>13</v>
      </c>
      <c r="L21" s="51">
        <v>7</v>
      </c>
      <c r="M21" s="61">
        <v>8</v>
      </c>
      <c r="N21" s="51">
        <v>13</v>
      </c>
      <c r="O21" s="61">
        <v>0</v>
      </c>
      <c r="P21" s="51">
        <v>0</v>
      </c>
      <c r="Q21" s="61">
        <v>0</v>
      </c>
      <c r="R21" s="51">
        <v>0</v>
      </c>
      <c r="S21" s="61">
        <v>0</v>
      </c>
      <c r="T21" s="51">
        <v>0</v>
      </c>
      <c r="U21" s="61">
        <v>0</v>
      </c>
      <c r="V21" s="51">
        <v>0</v>
      </c>
    </row>
    <row r="22" spans="1:22" ht="45" x14ac:dyDescent="0.25">
      <c r="A22" s="53">
        <v>18</v>
      </c>
      <c r="B22" s="47" t="s">
        <v>251</v>
      </c>
      <c r="C22" s="53" t="s">
        <v>233</v>
      </c>
      <c r="D22" s="69"/>
      <c r="E22" s="69"/>
      <c r="F22" s="53"/>
      <c r="G22" s="53"/>
      <c r="H22" s="53">
        <f t="shared" si="1"/>
        <v>0</v>
      </c>
      <c r="I22" s="61"/>
      <c r="J22" s="51"/>
      <c r="K22" s="61"/>
      <c r="L22" s="51"/>
      <c r="M22" s="61"/>
      <c r="N22" s="51"/>
      <c r="O22" s="61"/>
      <c r="P22" s="51"/>
      <c r="Q22" s="61"/>
      <c r="R22" s="51"/>
      <c r="S22" s="61"/>
      <c r="T22" s="51"/>
      <c r="U22" s="61"/>
      <c r="V22" s="51"/>
    </row>
    <row r="23" spans="1:22" ht="45" x14ac:dyDescent="0.25">
      <c r="A23" s="53">
        <v>19</v>
      </c>
      <c r="B23" s="47" t="s">
        <v>252</v>
      </c>
      <c r="C23" s="53" t="s">
        <v>233</v>
      </c>
      <c r="D23" s="69">
        <f>100</f>
        <v>100</v>
      </c>
      <c r="E23" s="69">
        <v>1</v>
      </c>
      <c r="F23" s="53">
        <v>0</v>
      </c>
      <c r="G23" s="53">
        <v>2</v>
      </c>
      <c r="H23" s="53">
        <f t="shared" si="1"/>
        <v>-11</v>
      </c>
      <c r="I23" s="61">
        <v>8</v>
      </c>
      <c r="J23" s="51">
        <v>13</v>
      </c>
      <c r="K23" s="61">
        <v>7</v>
      </c>
      <c r="L23" s="51">
        <v>13</v>
      </c>
      <c r="M23" s="61">
        <v>0</v>
      </c>
      <c r="N23" s="51">
        <v>0</v>
      </c>
      <c r="O23" s="61">
        <v>0</v>
      </c>
      <c r="P23" s="51">
        <v>0</v>
      </c>
      <c r="Q23" s="61">
        <v>0</v>
      </c>
      <c r="R23" s="51">
        <v>0</v>
      </c>
      <c r="S23" s="61">
        <v>0</v>
      </c>
      <c r="T23" s="51">
        <v>0</v>
      </c>
      <c r="U23" s="61">
        <v>0</v>
      </c>
      <c r="V23" s="51">
        <v>0</v>
      </c>
    </row>
    <row r="24" spans="1:22" ht="45" x14ac:dyDescent="0.25">
      <c r="A24" s="53">
        <v>20</v>
      </c>
      <c r="B24" s="47" t="s">
        <v>253</v>
      </c>
      <c r="C24" s="53" t="s">
        <v>233</v>
      </c>
      <c r="D24" s="69">
        <f>100+25</f>
        <v>125</v>
      </c>
      <c r="E24" s="69">
        <v>1</v>
      </c>
      <c r="F24" s="53">
        <v>2</v>
      </c>
      <c r="G24" s="53">
        <v>2</v>
      </c>
      <c r="H24" s="53">
        <f t="shared" si="1"/>
        <v>5</v>
      </c>
      <c r="I24" s="61">
        <v>13</v>
      </c>
      <c r="J24" s="51">
        <v>0</v>
      </c>
      <c r="K24" s="61">
        <v>5</v>
      </c>
      <c r="L24" s="51">
        <v>13</v>
      </c>
      <c r="M24" s="61">
        <v>13</v>
      </c>
      <c r="N24" s="51">
        <v>7</v>
      </c>
      <c r="O24" s="61">
        <v>7</v>
      </c>
      <c r="P24" s="51">
        <v>13</v>
      </c>
      <c r="Q24" s="61">
        <v>0</v>
      </c>
      <c r="R24" s="51">
        <v>0</v>
      </c>
      <c r="S24" s="61">
        <v>0</v>
      </c>
      <c r="T24" s="51">
        <v>0</v>
      </c>
      <c r="U24" s="61">
        <v>0</v>
      </c>
      <c r="V24" s="51">
        <v>0</v>
      </c>
    </row>
    <row r="25" spans="1:22" ht="45" x14ac:dyDescent="0.25">
      <c r="A25" s="53">
        <v>21</v>
      </c>
      <c r="B25" s="47" t="s">
        <v>254</v>
      </c>
      <c r="C25" s="53" t="s">
        <v>232</v>
      </c>
      <c r="D25" s="69">
        <f>100+5</f>
        <v>105</v>
      </c>
      <c r="E25" s="69">
        <v>1</v>
      </c>
      <c r="F25" s="53">
        <v>1</v>
      </c>
      <c r="G25" s="53">
        <v>2</v>
      </c>
      <c r="H25" s="53">
        <f t="shared" si="1"/>
        <v>-4</v>
      </c>
      <c r="I25" s="61">
        <v>4</v>
      </c>
      <c r="J25" s="51">
        <v>13</v>
      </c>
      <c r="K25" s="61">
        <v>13</v>
      </c>
      <c r="L25" s="51">
        <v>6</v>
      </c>
      <c r="M25" s="61">
        <v>11</v>
      </c>
      <c r="N25" s="51">
        <v>13</v>
      </c>
      <c r="O25" s="61">
        <v>0</v>
      </c>
      <c r="P25" s="51">
        <v>0</v>
      </c>
      <c r="Q25" s="61">
        <v>0</v>
      </c>
      <c r="R25" s="51">
        <v>0</v>
      </c>
      <c r="S25" s="61">
        <v>0</v>
      </c>
      <c r="T25" s="51">
        <v>0</v>
      </c>
      <c r="U25" s="61">
        <v>0</v>
      </c>
      <c r="V25" s="51">
        <v>0</v>
      </c>
    </row>
    <row r="26" spans="1:22" ht="45" x14ac:dyDescent="0.25">
      <c r="A26" s="53">
        <v>22</v>
      </c>
      <c r="B26" s="47" t="s">
        <v>255</v>
      </c>
      <c r="C26" s="53" t="s">
        <v>232</v>
      </c>
      <c r="D26" s="69">
        <v>135</v>
      </c>
      <c r="E26" s="69">
        <v>1</v>
      </c>
      <c r="F26" s="53">
        <v>3</v>
      </c>
      <c r="G26" s="53">
        <v>2</v>
      </c>
      <c r="H26" s="53">
        <f t="shared" si="1"/>
        <v>-2</v>
      </c>
      <c r="I26" s="61">
        <v>13</v>
      </c>
      <c r="J26" s="51">
        <v>8</v>
      </c>
      <c r="K26" s="61">
        <v>5</v>
      </c>
      <c r="L26" s="51">
        <v>13</v>
      </c>
      <c r="M26" s="61">
        <v>13</v>
      </c>
      <c r="N26" s="51">
        <v>8</v>
      </c>
      <c r="O26" s="61">
        <v>13</v>
      </c>
      <c r="P26" s="51">
        <v>7</v>
      </c>
      <c r="Q26" s="61">
        <v>3</v>
      </c>
      <c r="R26" s="51">
        <v>13</v>
      </c>
      <c r="S26" s="61">
        <v>0</v>
      </c>
      <c r="T26" s="51">
        <v>0</v>
      </c>
      <c r="U26" s="61">
        <v>0</v>
      </c>
      <c r="V26" s="51">
        <v>0</v>
      </c>
    </row>
    <row r="27" spans="1:22" ht="45" x14ac:dyDescent="0.25">
      <c r="A27" s="53">
        <v>23</v>
      </c>
      <c r="B27" s="47" t="s">
        <v>256</v>
      </c>
      <c r="C27" s="53" t="s">
        <v>232</v>
      </c>
      <c r="D27" s="69">
        <v>125</v>
      </c>
      <c r="E27" s="69">
        <v>1</v>
      </c>
      <c r="F27" s="53">
        <v>2</v>
      </c>
      <c r="G27" s="53">
        <v>2</v>
      </c>
      <c r="H27" s="53">
        <f t="shared" si="1"/>
        <v>-4</v>
      </c>
      <c r="I27" s="61">
        <v>13</v>
      </c>
      <c r="J27" s="51">
        <v>10</v>
      </c>
      <c r="K27" s="61">
        <v>0</v>
      </c>
      <c r="L27" s="51">
        <v>13</v>
      </c>
      <c r="M27" s="61">
        <v>13</v>
      </c>
      <c r="N27" s="51">
        <v>6</v>
      </c>
      <c r="O27" s="61">
        <v>12</v>
      </c>
      <c r="P27" s="51">
        <v>13</v>
      </c>
      <c r="Q27" s="61">
        <v>0</v>
      </c>
      <c r="R27" s="51">
        <v>0</v>
      </c>
      <c r="S27" s="61">
        <v>0</v>
      </c>
      <c r="T27" s="51">
        <v>0</v>
      </c>
      <c r="U27" s="61">
        <v>0</v>
      </c>
      <c r="V27" s="51">
        <v>0</v>
      </c>
    </row>
    <row r="28" spans="1:22" ht="45" x14ac:dyDescent="0.25">
      <c r="A28" s="53">
        <v>24</v>
      </c>
      <c r="B28" s="47" t="s">
        <v>257</v>
      </c>
      <c r="C28" s="53" t="s">
        <v>232</v>
      </c>
      <c r="D28" s="69"/>
      <c r="E28" s="69"/>
      <c r="F28" s="53"/>
      <c r="G28" s="53"/>
      <c r="H28" s="53">
        <f t="shared" si="1"/>
        <v>0</v>
      </c>
      <c r="I28" s="61"/>
      <c r="J28" s="51"/>
      <c r="K28" s="61"/>
      <c r="L28" s="51"/>
      <c r="M28" s="61"/>
      <c r="N28" s="51"/>
      <c r="O28" s="61"/>
      <c r="P28" s="51"/>
      <c r="Q28" s="61"/>
      <c r="R28" s="51"/>
      <c r="S28" s="61"/>
      <c r="T28" s="51"/>
      <c r="U28" s="61"/>
      <c r="V28" s="51"/>
    </row>
    <row r="29" spans="1:22" ht="45" x14ac:dyDescent="0.25">
      <c r="A29" s="53">
        <v>25</v>
      </c>
      <c r="B29" s="47" t="s">
        <v>258</v>
      </c>
      <c r="C29" s="53" t="s">
        <v>10</v>
      </c>
      <c r="D29" s="69">
        <v>105</v>
      </c>
      <c r="E29" s="69">
        <v>1</v>
      </c>
      <c r="F29" s="53">
        <v>1</v>
      </c>
      <c r="G29" s="53">
        <v>2</v>
      </c>
      <c r="H29" s="53">
        <f t="shared" si="1"/>
        <v>-4</v>
      </c>
      <c r="I29" s="61">
        <v>13</v>
      </c>
      <c r="J29" s="51">
        <v>2</v>
      </c>
      <c r="K29" s="61">
        <v>4</v>
      </c>
      <c r="L29" s="51">
        <v>13</v>
      </c>
      <c r="M29" s="61">
        <v>7</v>
      </c>
      <c r="N29" s="51">
        <v>13</v>
      </c>
      <c r="O29" s="61">
        <v>0</v>
      </c>
      <c r="P29" s="51">
        <v>0</v>
      </c>
      <c r="Q29" s="61">
        <v>0</v>
      </c>
      <c r="R29" s="51">
        <v>0</v>
      </c>
      <c r="S29" s="61">
        <v>0</v>
      </c>
      <c r="T29" s="51">
        <v>0</v>
      </c>
      <c r="U29" s="61">
        <v>0</v>
      </c>
      <c r="V29" s="51">
        <v>0</v>
      </c>
    </row>
    <row r="30" spans="1:22" ht="51" customHeight="1" x14ac:dyDescent="0.25">
      <c r="A30" s="53">
        <v>26</v>
      </c>
      <c r="B30" s="47" t="s">
        <v>259</v>
      </c>
      <c r="C30" s="53" t="s">
        <v>10</v>
      </c>
      <c r="D30" s="69">
        <f>100+25</f>
        <v>125</v>
      </c>
      <c r="E30" s="69">
        <v>1</v>
      </c>
      <c r="F30" s="53">
        <v>2</v>
      </c>
      <c r="G30" s="53">
        <v>1</v>
      </c>
      <c r="H30" s="53">
        <f t="shared" si="1"/>
        <v>-2</v>
      </c>
      <c r="I30" s="61">
        <v>13</v>
      </c>
      <c r="J30" s="51">
        <v>8</v>
      </c>
      <c r="K30" s="61">
        <v>13</v>
      </c>
      <c r="L30" s="51">
        <v>12</v>
      </c>
      <c r="M30" s="61">
        <v>5</v>
      </c>
      <c r="N30" s="51">
        <v>13</v>
      </c>
      <c r="O30" s="61">
        <v>0</v>
      </c>
      <c r="P30" s="51">
        <v>0</v>
      </c>
      <c r="Q30" s="61">
        <v>0</v>
      </c>
      <c r="R30" s="51">
        <v>0</v>
      </c>
      <c r="S30" s="61">
        <v>0</v>
      </c>
      <c r="T30" s="51">
        <v>0</v>
      </c>
      <c r="U30" s="61">
        <v>0</v>
      </c>
      <c r="V30" s="51">
        <v>0</v>
      </c>
    </row>
    <row r="31" spans="1:22" ht="45" x14ac:dyDescent="0.25">
      <c r="A31" s="53">
        <v>27</v>
      </c>
      <c r="B31" s="47" t="s">
        <v>260</v>
      </c>
      <c r="C31" s="53" t="s">
        <v>10</v>
      </c>
      <c r="D31" s="69">
        <f>100+30</f>
        <v>130</v>
      </c>
      <c r="E31" s="69">
        <v>1</v>
      </c>
      <c r="F31" s="53">
        <v>0</v>
      </c>
      <c r="G31" s="53">
        <v>2</v>
      </c>
      <c r="H31" s="53">
        <f t="shared" si="1"/>
        <v>-13</v>
      </c>
      <c r="I31" s="61">
        <v>7</v>
      </c>
      <c r="J31" s="51">
        <v>13</v>
      </c>
      <c r="K31" s="61">
        <v>6</v>
      </c>
      <c r="L31" s="51">
        <v>13</v>
      </c>
      <c r="M31" s="61">
        <v>0</v>
      </c>
      <c r="N31" s="51">
        <v>0</v>
      </c>
      <c r="O31" s="61">
        <v>0</v>
      </c>
      <c r="P31" s="51">
        <v>0</v>
      </c>
      <c r="Q31" s="61">
        <v>0</v>
      </c>
      <c r="R31" s="51">
        <v>0</v>
      </c>
      <c r="S31" s="61">
        <v>0</v>
      </c>
      <c r="T31" s="51">
        <v>0</v>
      </c>
      <c r="U31" s="61">
        <v>0</v>
      </c>
      <c r="V31" s="51">
        <v>0</v>
      </c>
    </row>
    <row r="32" spans="1:22" ht="45" x14ac:dyDescent="0.25">
      <c r="A32" s="53">
        <v>28</v>
      </c>
      <c r="B32" s="47" t="s">
        <v>287</v>
      </c>
      <c r="C32" s="69" t="s">
        <v>236</v>
      </c>
      <c r="D32" s="69">
        <f>100</f>
        <v>100</v>
      </c>
      <c r="E32" s="69">
        <v>1</v>
      </c>
      <c r="F32" s="69">
        <v>3</v>
      </c>
      <c r="G32" s="69">
        <v>1</v>
      </c>
      <c r="H32" s="69">
        <f t="shared" ref="H32:H33" si="2">(I32+K32+M32+O32+Q32+S32+U32)-(J32+L32+N32+P32+R32+T32+V32)</f>
        <v>15</v>
      </c>
      <c r="I32" s="61">
        <v>13</v>
      </c>
      <c r="J32" s="51">
        <v>7</v>
      </c>
      <c r="K32" s="61">
        <v>13</v>
      </c>
      <c r="L32" s="51">
        <v>2</v>
      </c>
      <c r="M32" s="61">
        <v>13</v>
      </c>
      <c r="N32" s="51">
        <v>7</v>
      </c>
      <c r="O32" s="61">
        <v>5</v>
      </c>
      <c r="P32" s="51">
        <v>13</v>
      </c>
      <c r="Q32" s="61">
        <v>0</v>
      </c>
      <c r="R32" s="51">
        <v>0</v>
      </c>
      <c r="S32" s="61">
        <v>0</v>
      </c>
      <c r="T32" s="51">
        <v>0</v>
      </c>
      <c r="U32" s="61">
        <v>0</v>
      </c>
      <c r="V32" s="51">
        <v>0</v>
      </c>
    </row>
    <row r="33" spans="1:22" ht="45" x14ac:dyDescent="0.25">
      <c r="A33" s="53">
        <v>29</v>
      </c>
      <c r="B33" s="47" t="s">
        <v>292</v>
      </c>
      <c r="C33" s="69" t="s">
        <v>288</v>
      </c>
      <c r="D33" s="69">
        <f>100</f>
        <v>100</v>
      </c>
      <c r="E33" s="69">
        <v>1</v>
      </c>
      <c r="F33" s="69">
        <v>0</v>
      </c>
      <c r="G33" s="69">
        <v>2</v>
      </c>
      <c r="H33" s="69">
        <f t="shared" si="2"/>
        <v>-25</v>
      </c>
      <c r="I33" s="61">
        <v>1</v>
      </c>
      <c r="J33" s="51">
        <v>13</v>
      </c>
      <c r="K33" s="61">
        <v>0</v>
      </c>
      <c r="L33" s="51">
        <v>13</v>
      </c>
      <c r="M33" s="61">
        <v>0</v>
      </c>
      <c r="N33" s="51">
        <v>0</v>
      </c>
      <c r="O33" s="61">
        <v>0</v>
      </c>
      <c r="P33" s="51">
        <v>0</v>
      </c>
      <c r="Q33" s="61">
        <v>0</v>
      </c>
      <c r="R33" s="51">
        <v>0</v>
      </c>
      <c r="S33" s="61">
        <v>0</v>
      </c>
      <c r="T33" s="51">
        <v>0</v>
      </c>
      <c r="U33" s="61">
        <v>0</v>
      </c>
      <c r="V33" s="51">
        <v>0</v>
      </c>
    </row>
    <row r="34" spans="1:22" ht="45" x14ac:dyDescent="0.25">
      <c r="A34" s="53">
        <v>30</v>
      </c>
      <c r="B34" s="47" t="s">
        <v>289</v>
      </c>
      <c r="C34" s="69" t="s">
        <v>288</v>
      </c>
      <c r="D34" s="69"/>
      <c r="E34" s="69"/>
      <c r="F34" s="69"/>
      <c r="G34" s="69"/>
      <c r="H34" s="69">
        <f t="shared" ref="H34" si="3">(I34+K34+M34+O34+Q34+S34+U34)-(J34+L34+N34+P34+R34+T34+V34)</f>
        <v>0</v>
      </c>
      <c r="I34" s="61"/>
      <c r="J34" s="51"/>
      <c r="K34" s="61"/>
      <c r="L34" s="51"/>
      <c r="M34" s="61"/>
      <c r="N34" s="51"/>
      <c r="O34" s="61"/>
      <c r="P34" s="51"/>
      <c r="Q34" s="61"/>
      <c r="R34" s="51"/>
      <c r="S34" s="61"/>
      <c r="T34" s="51"/>
      <c r="U34" s="61"/>
      <c r="V34" s="51"/>
    </row>
    <row r="35" spans="1:22" x14ac:dyDescent="0.25">
      <c r="A35" s="53">
        <v>31</v>
      </c>
      <c r="B35" s="47"/>
      <c r="C35" s="53"/>
      <c r="D35" s="53"/>
      <c r="E35" s="53"/>
      <c r="F35" s="53"/>
      <c r="G35" s="53"/>
      <c r="H35" s="53"/>
      <c r="I35" s="61"/>
      <c r="J35" s="51"/>
      <c r="K35" s="61"/>
      <c r="L35" s="51"/>
      <c r="M35" s="61"/>
      <c r="N35" s="51"/>
      <c r="O35" s="61"/>
      <c r="P35" s="51"/>
      <c r="Q35" s="61"/>
      <c r="R35" s="51"/>
      <c r="S35" s="61"/>
      <c r="T35" s="51"/>
      <c r="U35" s="61"/>
      <c r="V35" s="51"/>
    </row>
    <row r="36" spans="1:22" x14ac:dyDescent="0.25">
      <c r="A36" s="53">
        <v>32</v>
      </c>
      <c r="B36" s="47"/>
      <c r="C36" s="53"/>
      <c r="D36" s="53"/>
      <c r="E36" s="53"/>
      <c r="F36" s="53"/>
      <c r="G36" s="53"/>
      <c r="H36" s="53"/>
      <c r="I36" s="61"/>
      <c r="J36" s="51"/>
      <c r="K36" s="61"/>
      <c r="L36" s="51"/>
      <c r="M36" s="61"/>
      <c r="N36" s="51"/>
      <c r="O36" s="61"/>
      <c r="P36" s="51"/>
      <c r="Q36" s="61"/>
      <c r="R36" s="51"/>
      <c r="S36" s="61"/>
      <c r="T36" s="51"/>
      <c r="U36" s="61"/>
      <c r="V36" s="51"/>
    </row>
    <row r="37" spans="1:22" x14ac:dyDescent="0.25">
      <c r="A37" s="53">
        <v>33</v>
      </c>
      <c r="B37" s="47"/>
      <c r="C37" s="53"/>
      <c r="D37" s="53"/>
      <c r="E37" s="53"/>
      <c r="F37" s="53"/>
      <c r="G37" s="53"/>
      <c r="H37" s="53"/>
      <c r="I37" s="61"/>
      <c r="J37" s="51"/>
      <c r="K37" s="61"/>
      <c r="L37" s="51"/>
      <c r="M37" s="61"/>
      <c r="N37" s="51"/>
      <c r="O37" s="61"/>
      <c r="P37" s="51"/>
      <c r="Q37" s="61"/>
      <c r="R37" s="51"/>
      <c r="S37" s="61"/>
      <c r="T37" s="51"/>
      <c r="U37" s="61"/>
      <c r="V37" s="51"/>
    </row>
    <row r="38" spans="1:22" x14ac:dyDescent="0.25">
      <c r="A38" s="53">
        <v>34</v>
      </c>
      <c r="B38" s="47"/>
      <c r="C38" s="53"/>
      <c r="D38" s="53"/>
      <c r="E38" s="53"/>
      <c r="F38" s="53"/>
      <c r="G38" s="53"/>
      <c r="H38" s="53"/>
      <c r="I38" s="61"/>
      <c r="J38" s="51"/>
      <c r="K38" s="61"/>
      <c r="L38" s="51"/>
      <c r="M38" s="61"/>
      <c r="N38" s="51"/>
      <c r="O38" s="61"/>
      <c r="P38" s="51"/>
      <c r="Q38" s="61"/>
      <c r="R38" s="51"/>
      <c r="S38" s="61"/>
      <c r="T38" s="51"/>
      <c r="U38" s="61"/>
      <c r="V38" s="51"/>
    </row>
    <row r="39" spans="1:22" x14ac:dyDescent="0.25">
      <c r="A39" s="53">
        <v>35</v>
      </c>
      <c r="B39" s="47"/>
      <c r="C39" s="53"/>
      <c r="D39" s="53"/>
      <c r="E39" s="53"/>
      <c r="F39" s="53"/>
      <c r="G39" s="53"/>
      <c r="H39" s="53"/>
      <c r="I39" s="61"/>
      <c r="J39" s="51"/>
      <c r="K39" s="61"/>
      <c r="L39" s="51"/>
      <c r="M39" s="61"/>
      <c r="N39" s="51"/>
      <c r="O39" s="61"/>
      <c r="P39" s="51"/>
      <c r="Q39" s="61"/>
      <c r="R39" s="51"/>
      <c r="S39" s="61"/>
      <c r="T39" s="51"/>
      <c r="U39" s="61"/>
      <c r="V39" s="51"/>
    </row>
    <row r="40" spans="1:22" ht="15.75" thickBot="1" x14ac:dyDescent="0.3">
      <c r="A40" s="53">
        <v>36</v>
      </c>
      <c r="B40" s="47"/>
      <c r="C40" s="53"/>
      <c r="D40" s="53"/>
      <c r="E40" s="53"/>
      <c r="F40" s="53"/>
      <c r="G40" s="53"/>
      <c r="H40" s="53"/>
      <c r="I40" s="62"/>
      <c r="J40" s="63"/>
      <c r="K40" s="62"/>
      <c r="L40" s="63"/>
      <c r="M40" s="62"/>
      <c r="N40" s="63"/>
      <c r="O40" s="62"/>
      <c r="P40" s="63"/>
      <c r="Q40" s="62"/>
      <c r="R40" s="63"/>
      <c r="S40" s="62"/>
      <c r="T40" s="63"/>
      <c r="U40" s="62"/>
      <c r="V40" s="63"/>
    </row>
    <row r="4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1"/>
  <sheetViews>
    <sheetView topLeftCell="A28" workbookViewId="0">
      <selection activeCell="B34" sqref="B34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235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3" t="s">
        <v>6</v>
      </c>
      <c r="B4" s="53" t="s">
        <v>0</v>
      </c>
      <c r="C4" s="53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45.75" thickTop="1" x14ac:dyDescent="0.25">
      <c r="A5" s="53">
        <v>1</v>
      </c>
      <c r="B5" s="2" t="s">
        <v>241</v>
      </c>
      <c r="C5" s="53" t="s">
        <v>8</v>
      </c>
      <c r="D5" s="54">
        <v>0</v>
      </c>
      <c r="E5" s="53"/>
      <c r="F5" s="53"/>
      <c r="G5" s="53"/>
      <c r="H5" s="54">
        <f t="shared" ref="H5:H31" si="0">(I5+K5+M5+O5+Q5+S5+U5)-(J5+L5+N5+P5+R5+T5+V5)</f>
        <v>0</v>
      </c>
      <c r="I5" s="59"/>
      <c r="J5" s="60"/>
      <c r="K5" s="59"/>
      <c r="L5" s="60"/>
      <c r="M5" s="59"/>
      <c r="N5" s="60"/>
      <c r="O5" s="59"/>
      <c r="P5" s="60"/>
      <c r="Q5" s="59"/>
      <c r="R5" s="60"/>
      <c r="S5" s="59"/>
      <c r="T5" s="60"/>
      <c r="U5" s="59"/>
      <c r="V5" s="60"/>
    </row>
    <row r="6" spans="1:22" ht="45" x14ac:dyDescent="0.25">
      <c r="A6" s="53">
        <v>2</v>
      </c>
      <c r="B6" s="2" t="s">
        <v>242</v>
      </c>
      <c r="C6" s="53" t="s">
        <v>8</v>
      </c>
      <c r="D6" s="54">
        <v>0</v>
      </c>
      <c r="E6" s="53"/>
      <c r="F6" s="53"/>
      <c r="G6" s="53"/>
      <c r="H6" s="54">
        <f t="shared" si="0"/>
        <v>0</v>
      </c>
      <c r="I6" s="61"/>
      <c r="J6" s="51"/>
      <c r="K6" s="61"/>
      <c r="L6" s="51"/>
      <c r="M6" s="61"/>
      <c r="N6" s="51"/>
      <c r="O6" s="61"/>
      <c r="P6" s="51"/>
      <c r="Q6" s="61"/>
      <c r="R6" s="51"/>
      <c r="S6" s="61"/>
      <c r="T6" s="51"/>
      <c r="U6" s="61"/>
      <c r="V6" s="51"/>
    </row>
    <row r="7" spans="1:22" ht="45" x14ac:dyDescent="0.25">
      <c r="A7" s="53">
        <v>3</v>
      </c>
      <c r="B7" s="2" t="s">
        <v>243</v>
      </c>
      <c r="C7" s="53" t="s">
        <v>8</v>
      </c>
      <c r="D7" s="54">
        <v>0</v>
      </c>
      <c r="E7" s="53"/>
      <c r="F7" s="53"/>
      <c r="G7" s="53"/>
      <c r="H7" s="54">
        <f t="shared" si="0"/>
        <v>0</v>
      </c>
      <c r="I7" s="61"/>
      <c r="J7" s="51"/>
      <c r="K7" s="61"/>
      <c r="L7" s="51"/>
      <c r="M7" s="61"/>
      <c r="N7" s="51"/>
      <c r="O7" s="61"/>
      <c r="P7" s="51"/>
      <c r="Q7" s="61"/>
      <c r="R7" s="51"/>
      <c r="S7" s="61"/>
      <c r="T7" s="51"/>
      <c r="U7" s="61"/>
      <c r="V7" s="51"/>
    </row>
    <row r="8" spans="1:22" ht="45" customHeight="1" x14ac:dyDescent="0.25">
      <c r="A8" s="53">
        <v>4</v>
      </c>
      <c r="B8" s="47" t="s">
        <v>244</v>
      </c>
      <c r="C8" s="53" t="s">
        <v>8</v>
      </c>
      <c r="D8" s="54">
        <v>0</v>
      </c>
      <c r="E8" s="53"/>
      <c r="F8" s="53"/>
      <c r="G8" s="53"/>
      <c r="H8" s="53">
        <f t="shared" si="0"/>
        <v>0</v>
      </c>
      <c r="I8" s="61"/>
      <c r="J8" s="51"/>
      <c r="K8" s="61"/>
      <c r="L8" s="51"/>
      <c r="M8" s="61"/>
      <c r="N8" s="51"/>
      <c r="O8" s="61"/>
      <c r="P8" s="51"/>
      <c r="Q8" s="61"/>
      <c r="R8" s="51"/>
      <c r="S8" s="61"/>
      <c r="T8" s="51"/>
      <c r="U8" s="61"/>
      <c r="V8" s="51"/>
    </row>
    <row r="9" spans="1:22" ht="45" x14ac:dyDescent="0.25">
      <c r="A9" s="53">
        <v>5</v>
      </c>
      <c r="B9" s="47" t="s">
        <v>245</v>
      </c>
      <c r="C9" s="53" t="s">
        <v>8</v>
      </c>
      <c r="D9" s="54">
        <v>0</v>
      </c>
      <c r="E9" s="53"/>
      <c r="F9" s="53"/>
      <c r="G9" s="53"/>
      <c r="H9" s="53">
        <f t="shared" si="0"/>
        <v>0</v>
      </c>
      <c r="I9" s="61"/>
      <c r="J9" s="51"/>
      <c r="K9" s="61"/>
      <c r="L9" s="51"/>
      <c r="M9" s="61"/>
      <c r="N9" s="51"/>
      <c r="O9" s="61"/>
      <c r="P9" s="51"/>
      <c r="Q9" s="61"/>
      <c r="R9" s="51"/>
      <c r="S9" s="61"/>
      <c r="T9" s="51"/>
      <c r="U9" s="61"/>
      <c r="V9" s="51"/>
    </row>
    <row r="10" spans="1:22" ht="45" x14ac:dyDescent="0.25">
      <c r="A10" s="53">
        <v>6</v>
      </c>
      <c r="B10" s="47" t="s">
        <v>246</v>
      </c>
      <c r="C10" s="53" t="s">
        <v>8</v>
      </c>
      <c r="D10" s="54">
        <v>0</v>
      </c>
      <c r="E10" s="53"/>
      <c r="F10" s="53"/>
      <c r="G10" s="53"/>
      <c r="H10" s="53">
        <f t="shared" si="0"/>
        <v>0</v>
      </c>
      <c r="I10" s="61"/>
      <c r="J10" s="51"/>
      <c r="K10" s="61"/>
      <c r="L10" s="51"/>
      <c r="M10" s="61"/>
      <c r="N10" s="51"/>
      <c r="O10" s="61"/>
      <c r="P10" s="51"/>
      <c r="Q10" s="61"/>
      <c r="R10" s="51"/>
      <c r="S10" s="61"/>
      <c r="T10" s="51"/>
      <c r="U10" s="61"/>
      <c r="V10" s="51"/>
    </row>
    <row r="11" spans="1:22" ht="45" x14ac:dyDescent="0.25">
      <c r="A11" s="53">
        <v>7</v>
      </c>
      <c r="B11" s="2" t="s">
        <v>247</v>
      </c>
      <c r="C11" s="53" t="s">
        <v>8</v>
      </c>
      <c r="D11" s="54">
        <v>0</v>
      </c>
      <c r="E11" s="53"/>
      <c r="F11" s="53"/>
      <c r="G11" s="53"/>
      <c r="H11" s="53">
        <f t="shared" si="0"/>
        <v>0</v>
      </c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ht="60" x14ac:dyDescent="0.25">
      <c r="A12" s="53">
        <v>8</v>
      </c>
      <c r="B12" s="47" t="s">
        <v>290</v>
      </c>
      <c r="C12" s="53" t="s">
        <v>234</v>
      </c>
      <c r="D12" s="54">
        <v>0</v>
      </c>
      <c r="E12" s="53"/>
      <c r="F12" s="53"/>
      <c r="G12" s="53"/>
      <c r="H12" s="53">
        <f t="shared" si="0"/>
        <v>0</v>
      </c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ht="45" x14ac:dyDescent="0.25">
      <c r="A13" s="53">
        <v>9</v>
      </c>
      <c r="B13" s="47" t="s">
        <v>261</v>
      </c>
      <c r="C13" s="53" t="s">
        <v>234</v>
      </c>
      <c r="D13" s="54">
        <v>0</v>
      </c>
      <c r="E13" s="53"/>
      <c r="F13" s="53"/>
      <c r="G13" s="53"/>
      <c r="H13" s="53">
        <f t="shared" si="0"/>
        <v>0</v>
      </c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ht="45" x14ac:dyDescent="0.25">
      <c r="A14" s="53">
        <v>10</v>
      </c>
      <c r="B14" s="47" t="s">
        <v>262</v>
      </c>
      <c r="C14" s="53" t="s">
        <v>9</v>
      </c>
      <c r="D14" s="54">
        <v>0</v>
      </c>
      <c r="E14" s="53"/>
      <c r="F14" s="53"/>
      <c r="G14" s="53"/>
      <c r="H14" s="53">
        <f t="shared" si="0"/>
        <v>0</v>
      </c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ht="45" x14ac:dyDescent="0.25">
      <c r="A15" s="53">
        <v>11</v>
      </c>
      <c r="B15" s="47" t="s">
        <v>263</v>
      </c>
      <c r="C15" s="53" t="s">
        <v>9</v>
      </c>
      <c r="D15" s="54">
        <v>0</v>
      </c>
      <c r="E15" s="53"/>
      <c r="F15" s="53"/>
      <c r="G15" s="53"/>
      <c r="H15" s="53">
        <f t="shared" si="0"/>
        <v>0</v>
      </c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ht="45" x14ac:dyDescent="0.25">
      <c r="A16" s="53">
        <v>12</v>
      </c>
      <c r="B16" s="47" t="s">
        <v>264</v>
      </c>
      <c r="C16" s="53" t="s">
        <v>9</v>
      </c>
      <c r="D16" s="54">
        <v>0</v>
      </c>
      <c r="E16" s="53"/>
      <c r="F16" s="53"/>
      <c r="G16" s="53"/>
      <c r="H16" s="53">
        <f t="shared" si="0"/>
        <v>0</v>
      </c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ht="45" x14ac:dyDescent="0.25">
      <c r="A17" s="53">
        <v>13</v>
      </c>
      <c r="B17" s="47" t="s">
        <v>249</v>
      </c>
      <c r="C17" s="53" t="s">
        <v>9</v>
      </c>
      <c r="D17" s="54">
        <v>0</v>
      </c>
      <c r="E17" s="53"/>
      <c r="F17" s="53"/>
      <c r="G17" s="53"/>
      <c r="H17" s="53">
        <f t="shared" si="0"/>
        <v>0</v>
      </c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ht="45" x14ac:dyDescent="0.25">
      <c r="A18" s="53">
        <v>14</v>
      </c>
      <c r="B18" s="47" t="s">
        <v>250</v>
      </c>
      <c r="C18" s="53" t="s">
        <v>9</v>
      </c>
      <c r="D18" s="54">
        <v>0</v>
      </c>
      <c r="E18" s="53"/>
      <c r="F18" s="53"/>
      <c r="G18" s="53"/>
      <c r="H18" s="53">
        <f t="shared" si="0"/>
        <v>0</v>
      </c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ht="45" x14ac:dyDescent="0.25">
      <c r="A19" s="53">
        <v>15</v>
      </c>
      <c r="B19" s="47" t="s">
        <v>240</v>
      </c>
      <c r="C19" s="53" t="s">
        <v>237</v>
      </c>
      <c r="D19" s="54">
        <v>0</v>
      </c>
      <c r="E19" s="53"/>
      <c r="F19" s="53"/>
      <c r="G19" s="53"/>
      <c r="H19" s="53">
        <f t="shared" si="0"/>
        <v>0</v>
      </c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45" x14ac:dyDescent="0.25">
      <c r="A20" s="53">
        <v>16</v>
      </c>
      <c r="B20" s="47" t="s">
        <v>239</v>
      </c>
      <c r="C20" s="53" t="s">
        <v>237</v>
      </c>
      <c r="D20" s="54">
        <v>0</v>
      </c>
      <c r="E20" s="53"/>
      <c r="F20" s="53"/>
      <c r="G20" s="53"/>
      <c r="H20" s="53">
        <f t="shared" si="0"/>
        <v>0</v>
      </c>
      <c r="I20" s="61"/>
      <c r="J20" s="51"/>
      <c r="K20" s="61"/>
      <c r="L20" s="51"/>
      <c r="M20" s="61"/>
      <c r="N20" s="51"/>
      <c r="O20" s="61"/>
      <c r="P20" s="51"/>
      <c r="Q20" s="61"/>
      <c r="R20" s="51"/>
      <c r="S20" s="61"/>
      <c r="T20" s="51"/>
      <c r="U20" s="61"/>
      <c r="V20" s="51"/>
    </row>
    <row r="21" spans="1:22" ht="45" x14ac:dyDescent="0.25">
      <c r="A21" s="53">
        <v>17</v>
      </c>
      <c r="B21" s="47" t="s">
        <v>238</v>
      </c>
      <c r="C21" s="53" t="s">
        <v>236</v>
      </c>
      <c r="D21" s="54">
        <v>0</v>
      </c>
      <c r="E21" s="53"/>
      <c r="F21" s="53"/>
      <c r="G21" s="53"/>
      <c r="H21" s="53">
        <f t="shared" si="0"/>
        <v>0</v>
      </c>
      <c r="I21" s="61"/>
      <c r="J21" s="51"/>
      <c r="K21" s="61"/>
      <c r="L21" s="51"/>
      <c r="M21" s="61"/>
      <c r="N21" s="51"/>
      <c r="O21" s="61"/>
      <c r="P21" s="51"/>
      <c r="Q21" s="61"/>
      <c r="R21" s="51"/>
      <c r="S21" s="61"/>
      <c r="T21" s="51"/>
      <c r="U21" s="61"/>
      <c r="V21" s="51"/>
    </row>
    <row r="22" spans="1:22" ht="45" x14ac:dyDescent="0.25">
      <c r="A22" s="53">
        <v>18</v>
      </c>
      <c r="B22" s="47" t="s">
        <v>251</v>
      </c>
      <c r="C22" s="53" t="s">
        <v>233</v>
      </c>
      <c r="D22" s="54">
        <v>0</v>
      </c>
      <c r="E22" s="53"/>
      <c r="F22" s="53"/>
      <c r="G22" s="53"/>
      <c r="H22" s="53">
        <f t="shared" si="0"/>
        <v>0</v>
      </c>
      <c r="I22" s="61"/>
      <c r="J22" s="51"/>
      <c r="K22" s="61"/>
      <c r="L22" s="51"/>
      <c r="M22" s="61"/>
      <c r="N22" s="51"/>
      <c r="O22" s="61"/>
      <c r="P22" s="51"/>
      <c r="Q22" s="61"/>
      <c r="R22" s="51"/>
      <c r="S22" s="61"/>
      <c r="T22" s="51"/>
      <c r="U22" s="61"/>
      <c r="V22" s="51"/>
    </row>
    <row r="23" spans="1:22" ht="45" x14ac:dyDescent="0.25">
      <c r="A23" s="53">
        <v>19</v>
      </c>
      <c r="B23" s="47" t="s">
        <v>252</v>
      </c>
      <c r="C23" s="53" t="s">
        <v>233</v>
      </c>
      <c r="D23" s="54">
        <v>0</v>
      </c>
      <c r="E23" s="53"/>
      <c r="F23" s="53"/>
      <c r="G23" s="53"/>
      <c r="H23" s="53">
        <f t="shared" si="0"/>
        <v>0</v>
      </c>
      <c r="I23" s="61"/>
      <c r="J23" s="51"/>
      <c r="K23" s="61"/>
      <c r="L23" s="51"/>
      <c r="M23" s="61"/>
      <c r="N23" s="51"/>
      <c r="O23" s="61"/>
      <c r="P23" s="51"/>
      <c r="Q23" s="61"/>
      <c r="R23" s="51"/>
      <c r="S23" s="61"/>
      <c r="T23" s="51"/>
      <c r="U23" s="61"/>
      <c r="V23" s="51"/>
    </row>
    <row r="24" spans="1:22" ht="45" x14ac:dyDescent="0.25">
      <c r="A24" s="53">
        <v>20</v>
      </c>
      <c r="B24" s="47" t="s">
        <v>253</v>
      </c>
      <c r="C24" s="53" t="s">
        <v>233</v>
      </c>
      <c r="D24" s="54">
        <v>0</v>
      </c>
      <c r="E24" s="53"/>
      <c r="F24" s="53"/>
      <c r="G24" s="53"/>
      <c r="H24" s="53">
        <f t="shared" si="0"/>
        <v>0</v>
      </c>
      <c r="I24" s="61"/>
      <c r="J24" s="51"/>
      <c r="K24" s="61"/>
      <c r="L24" s="51"/>
      <c r="M24" s="61"/>
      <c r="N24" s="51"/>
      <c r="O24" s="61"/>
      <c r="P24" s="51"/>
      <c r="Q24" s="61"/>
      <c r="R24" s="51"/>
      <c r="S24" s="61"/>
      <c r="T24" s="51"/>
      <c r="U24" s="61"/>
      <c r="V24" s="51"/>
    </row>
    <row r="25" spans="1:22" ht="45" x14ac:dyDescent="0.25">
      <c r="A25" s="53">
        <v>21</v>
      </c>
      <c r="B25" s="47" t="s">
        <v>254</v>
      </c>
      <c r="C25" s="53" t="s">
        <v>232</v>
      </c>
      <c r="D25" s="54">
        <v>0</v>
      </c>
      <c r="E25" s="53"/>
      <c r="F25" s="53"/>
      <c r="G25" s="53"/>
      <c r="H25" s="53">
        <f t="shared" si="0"/>
        <v>0</v>
      </c>
      <c r="I25" s="61"/>
      <c r="J25" s="51"/>
      <c r="K25" s="61"/>
      <c r="L25" s="51"/>
      <c r="M25" s="61"/>
      <c r="N25" s="51"/>
      <c r="O25" s="61"/>
      <c r="P25" s="51"/>
      <c r="Q25" s="61"/>
      <c r="R25" s="51"/>
      <c r="S25" s="61"/>
      <c r="T25" s="51"/>
      <c r="U25" s="61"/>
      <c r="V25" s="51"/>
    </row>
    <row r="26" spans="1:22" ht="45" x14ac:dyDescent="0.25">
      <c r="A26" s="53">
        <v>22</v>
      </c>
      <c r="B26" s="47" t="s">
        <v>255</v>
      </c>
      <c r="C26" s="53" t="s">
        <v>232</v>
      </c>
      <c r="D26" s="54">
        <v>0</v>
      </c>
      <c r="E26" s="53"/>
      <c r="F26" s="53"/>
      <c r="G26" s="53"/>
      <c r="H26" s="53">
        <f t="shared" si="0"/>
        <v>0</v>
      </c>
      <c r="I26" s="61"/>
      <c r="J26" s="51"/>
      <c r="K26" s="61"/>
      <c r="L26" s="51"/>
      <c r="M26" s="61"/>
      <c r="N26" s="51"/>
      <c r="O26" s="61"/>
      <c r="P26" s="51"/>
      <c r="Q26" s="61"/>
      <c r="R26" s="51"/>
      <c r="S26" s="61"/>
      <c r="T26" s="51"/>
      <c r="U26" s="61"/>
      <c r="V26" s="51"/>
    </row>
    <row r="27" spans="1:22" ht="45" x14ac:dyDescent="0.25">
      <c r="A27" s="53">
        <v>23</v>
      </c>
      <c r="B27" s="47" t="s">
        <v>256</v>
      </c>
      <c r="C27" s="53" t="s">
        <v>232</v>
      </c>
      <c r="D27" s="54">
        <v>0</v>
      </c>
      <c r="E27" s="53"/>
      <c r="F27" s="53"/>
      <c r="G27" s="53"/>
      <c r="H27" s="53">
        <f t="shared" si="0"/>
        <v>0</v>
      </c>
      <c r="I27" s="61"/>
      <c r="J27" s="51"/>
      <c r="K27" s="61"/>
      <c r="L27" s="51"/>
      <c r="M27" s="61"/>
      <c r="N27" s="51"/>
      <c r="O27" s="61"/>
      <c r="P27" s="51"/>
      <c r="Q27" s="61"/>
      <c r="R27" s="51"/>
      <c r="S27" s="61"/>
      <c r="T27" s="51"/>
      <c r="U27" s="61"/>
      <c r="V27" s="51"/>
    </row>
    <row r="28" spans="1:22" ht="45" x14ac:dyDescent="0.25">
      <c r="A28" s="53">
        <v>24</v>
      </c>
      <c r="B28" s="47" t="s">
        <v>257</v>
      </c>
      <c r="C28" s="53" t="s">
        <v>232</v>
      </c>
      <c r="D28" s="54">
        <v>0</v>
      </c>
      <c r="E28" s="53"/>
      <c r="F28" s="53"/>
      <c r="G28" s="53"/>
      <c r="H28" s="53">
        <f t="shared" si="0"/>
        <v>0</v>
      </c>
      <c r="I28" s="61"/>
      <c r="J28" s="51"/>
      <c r="K28" s="61"/>
      <c r="L28" s="51"/>
      <c r="M28" s="61"/>
      <c r="N28" s="51"/>
      <c r="O28" s="61"/>
      <c r="P28" s="51"/>
      <c r="Q28" s="61"/>
      <c r="R28" s="51"/>
      <c r="S28" s="61"/>
      <c r="T28" s="51"/>
      <c r="U28" s="61"/>
      <c r="V28" s="51"/>
    </row>
    <row r="29" spans="1:22" ht="45" x14ac:dyDescent="0.25">
      <c r="A29" s="53">
        <v>25</v>
      </c>
      <c r="B29" s="47" t="s">
        <v>258</v>
      </c>
      <c r="C29" s="53" t="s">
        <v>10</v>
      </c>
      <c r="D29" s="54">
        <v>0</v>
      </c>
      <c r="E29" s="53"/>
      <c r="F29" s="53"/>
      <c r="G29" s="53"/>
      <c r="H29" s="53">
        <f t="shared" si="0"/>
        <v>0</v>
      </c>
      <c r="I29" s="61"/>
      <c r="J29" s="51"/>
      <c r="K29" s="61"/>
      <c r="L29" s="51"/>
      <c r="M29" s="61"/>
      <c r="N29" s="51"/>
      <c r="O29" s="61"/>
      <c r="P29" s="51"/>
      <c r="Q29" s="61"/>
      <c r="R29" s="51"/>
      <c r="S29" s="61"/>
      <c r="T29" s="51"/>
      <c r="U29" s="61"/>
      <c r="V29" s="51"/>
    </row>
    <row r="30" spans="1:22" ht="51" customHeight="1" x14ac:dyDescent="0.25">
      <c r="A30" s="53">
        <v>26</v>
      </c>
      <c r="B30" s="47" t="s">
        <v>259</v>
      </c>
      <c r="C30" s="53" t="s">
        <v>10</v>
      </c>
      <c r="D30" s="54">
        <v>0</v>
      </c>
      <c r="E30" s="53"/>
      <c r="F30" s="53"/>
      <c r="G30" s="53"/>
      <c r="H30" s="53">
        <f t="shared" si="0"/>
        <v>0</v>
      </c>
      <c r="I30" s="61"/>
      <c r="J30" s="51"/>
      <c r="K30" s="61"/>
      <c r="L30" s="51"/>
      <c r="M30" s="61"/>
      <c r="N30" s="51"/>
      <c r="O30" s="61"/>
      <c r="P30" s="51"/>
      <c r="Q30" s="61"/>
      <c r="R30" s="51"/>
      <c r="S30" s="61"/>
      <c r="T30" s="51"/>
      <c r="U30" s="61"/>
      <c r="V30" s="51"/>
    </row>
    <row r="31" spans="1:22" ht="45" x14ac:dyDescent="0.25">
      <c r="A31" s="53">
        <v>27</v>
      </c>
      <c r="B31" s="47" t="s">
        <v>260</v>
      </c>
      <c r="C31" s="53" t="s">
        <v>10</v>
      </c>
      <c r="D31" s="54">
        <v>0</v>
      </c>
      <c r="E31" s="53"/>
      <c r="F31" s="53"/>
      <c r="G31" s="53"/>
      <c r="H31" s="53">
        <f t="shared" si="0"/>
        <v>0</v>
      </c>
      <c r="I31" s="61"/>
      <c r="J31" s="51"/>
      <c r="K31" s="61"/>
      <c r="L31" s="51"/>
      <c r="M31" s="61"/>
      <c r="N31" s="51"/>
      <c r="O31" s="61"/>
      <c r="P31" s="51"/>
      <c r="Q31" s="61"/>
      <c r="R31" s="51"/>
      <c r="S31" s="61"/>
      <c r="T31" s="51"/>
      <c r="U31" s="61"/>
      <c r="V31" s="51"/>
    </row>
    <row r="32" spans="1:22" ht="45" x14ac:dyDescent="0.25">
      <c r="A32" s="53">
        <v>28</v>
      </c>
      <c r="B32" s="47" t="s">
        <v>287</v>
      </c>
      <c r="C32" s="69" t="s">
        <v>236</v>
      </c>
      <c r="D32" s="69">
        <v>0</v>
      </c>
      <c r="E32" s="69"/>
      <c r="F32" s="69"/>
      <c r="G32" s="69"/>
      <c r="H32" s="69">
        <f t="shared" ref="H32:H33" si="1">(I32+K32+M32+O32+Q32+S32+U32)-(J32+L32+N32+P32+R32+T32+V32)</f>
        <v>0</v>
      </c>
      <c r="I32" s="61"/>
      <c r="J32" s="51"/>
      <c r="K32" s="61"/>
      <c r="L32" s="51"/>
      <c r="M32" s="61"/>
      <c r="N32" s="51"/>
      <c r="O32" s="61"/>
      <c r="P32" s="51"/>
      <c r="Q32" s="61"/>
      <c r="R32" s="51"/>
      <c r="S32" s="61"/>
      <c r="T32" s="51"/>
      <c r="U32" s="61"/>
      <c r="V32" s="51"/>
    </row>
    <row r="33" spans="1:22" ht="45" x14ac:dyDescent="0.25">
      <c r="A33" s="53">
        <v>29</v>
      </c>
      <c r="B33" s="47" t="s">
        <v>292</v>
      </c>
      <c r="C33" s="69" t="s">
        <v>288</v>
      </c>
      <c r="D33" s="69">
        <v>0</v>
      </c>
      <c r="E33" s="69"/>
      <c r="F33" s="69"/>
      <c r="G33" s="69"/>
      <c r="H33" s="69">
        <f t="shared" si="1"/>
        <v>0</v>
      </c>
      <c r="I33" s="61"/>
      <c r="J33" s="51"/>
      <c r="K33" s="61"/>
      <c r="L33" s="51"/>
      <c r="M33" s="61"/>
      <c r="N33" s="51"/>
      <c r="O33" s="61"/>
      <c r="P33" s="51"/>
      <c r="Q33" s="61"/>
      <c r="R33" s="51"/>
      <c r="S33" s="61"/>
      <c r="T33" s="51"/>
      <c r="U33" s="61"/>
      <c r="V33" s="51"/>
    </row>
    <row r="34" spans="1:22" ht="45" x14ac:dyDescent="0.25">
      <c r="A34" s="53">
        <v>30</v>
      </c>
      <c r="B34" s="47" t="s">
        <v>289</v>
      </c>
      <c r="C34" s="69" t="s">
        <v>288</v>
      </c>
      <c r="D34" s="69">
        <v>0</v>
      </c>
      <c r="E34" s="69"/>
      <c r="F34" s="69"/>
      <c r="G34" s="69"/>
      <c r="H34" s="69">
        <f t="shared" ref="H34" si="2">(I34+K34+M34+O34+Q34+S34+U34)-(J34+L34+N34+P34+R34+T34+V34)</f>
        <v>0</v>
      </c>
      <c r="I34" s="61"/>
      <c r="J34" s="51"/>
      <c r="K34" s="61"/>
      <c r="L34" s="51"/>
      <c r="M34" s="61"/>
      <c r="N34" s="51"/>
      <c r="O34" s="61"/>
      <c r="P34" s="51"/>
      <c r="Q34" s="61"/>
      <c r="R34" s="51"/>
      <c r="S34" s="61"/>
      <c r="T34" s="51"/>
      <c r="U34" s="61"/>
      <c r="V34" s="51"/>
    </row>
    <row r="35" spans="1:22" x14ac:dyDescent="0.25">
      <c r="A35" s="53">
        <v>31</v>
      </c>
      <c r="B35" s="47"/>
      <c r="C35" s="53"/>
      <c r="D35" s="53"/>
      <c r="E35" s="53"/>
      <c r="F35" s="53"/>
      <c r="G35" s="53"/>
      <c r="H35" s="53"/>
      <c r="I35" s="61"/>
      <c r="J35" s="51"/>
      <c r="K35" s="61"/>
      <c r="L35" s="51"/>
      <c r="M35" s="61"/>
      <c r="N35" s="51"/>
      <c r="O35" s="61"/>
      <c r="P35" s="51"/>
      <c r="Q35" s="61"/>
      <c r="R35" s="51"/>
      <c r="S35" s="61"/>
      <c r="T35" s="51"/>
      <c r="U35" s="61"/>
      <c r="V35" s="51"/>
    </row>
    <row r="36" spans="1:22" x14ac:dyDescent="0.25">
      <c r="A36" s="53">
        <v>32</v>
      </c>
      <c r="B36" s="47"/>
      <c r="C36" s="53"/>
      <c r="D36" s="53"/>
      <c r="E36" s="53"/>
      <c r="F36" s="53"/>
      <c r="G36" s="53"/>
      <c r="H36" s="53"/>
      <c r="I36" s="61"/>
      <c r="J36" s="51"/>
      <c r="K36" s="61"/>
      <c r="L36" s="51"/>
      <c r="M36" s="61"/>
      <c r="N36" s="51"/>
      <c r="O36" s="61"/>
      <c r="P36" s="51"/>
      <c r="Q36" s="61"/>
      <c r="R36" s="51"/>
      <c r="S36" s="61"/>
      <c r="T36" s="51"/>
      <c r="U36" s="61"/>
      <c r="V36" s="51"/>
    </row>
    <row r="37" spans="1:22" x14ac:dyDescent="0.25">
      <c r="A37" s="53">
        <v>33</v>
      </c>
      <c r="B37" s="47"/>
      <c r="C37" s="53"/>
      <c r="D37" s="53"/>
      <c r="E37" s="53"/>
      <c r="F37" s="53"/>
      <c r="G37" s="53"/>
      <c r="H37" s="53"/>
      <c r="I37" s="61"/>
      <c r="J37" s="51"/>
      <c r="K37" s="61"/>
      <c r="L37" s="51"/>
      <c r="M37" s="61"/>
      <c r="N37" s="51"/>
      <c r="O37" s="61"/>
      <c r="P37" s="51"/>
      <c r="Q37" s="61"/>
      <c r="R37" s="51"/>
      <c r="S37" s="61"/>
      <c r="T37" s="51"/>
      <c r="U37" s="61"/>
      <c r="V37" s="51"/>
    </row>
    <row r="38" spans="1:22" x14ac:dyDescent="0.25">
      <c r="A38" s="53">
        <v>34</v>
      </c>
      <c r="B38" s="47"/>
      <c r="C38" s="53"/>
      <c r="D38" s="53"/>
      <c r="E38" s="53"/>
      <c r="F38" s="53"/>
      <c r="G38" s="53"/>
      <c r="H38" s="53"/>
      <c r="I38" s="61"/>
      <c r="J38" s="51"/>
      <c r="K38" s="61"/>
      <c r="L38" s="51"/>
      <c r="M38" s="61"/>
      <c r="N38" s="51"/>
      <c r="O38" s="61"/>
      <c r="P38" s="51"/>
      <c r="Q38" s="61"/>
      <c r="R38" s="51"/>
      <c r="S38" s="61"/>
      <c r="T38" s="51"/>
      <c r="U38" s="61"/>
      <c r="V38" s="51"/>
    </row>
    <row r="39" spans="1:22" x14ac:dyDescent="0.25">
      <c r="A39" s="53">
        <v>35</v>
      </c>
      <c r="B39" s="47"/>
      <c r="C39" s="53"/>
      <c r="D39" s="53"/>
      <c r="E39" s="53"/>
      <c r="F39" s="53"/>
      <c r="G39" s="53"/>
      <c r="H39" s="53"/>
      <c r="I39" s="61"/>
      <c r="J39" s="51"/>
      <c r="K39" s="61"/>
      <c r="L39" s="51"/>
      <c r="M39" s="61"/>
      <c r="N39" s="51"/>
      <c r="O39" s="61"/>
      <c r="P39" s="51"/>
      <c r="Q39" s="61"/>
      <c r="R39" s="51"/>
      <c r="S39" s="61"/>
      <c r="T39" s="51"/>
      <c r="U39" s="61"/>
      <c r="V39" s="51"/>
    </row>
    <row r="40" spans="1:22" ht="15.75" thickBot="1" x14ac:dyDescent="0.3">
      <c r="A40" s="53">
        <v>36</v>
      </c>
      <c r="B40" s="47"/>
      <c r="C40" s="53"/>
      <c r="D40" s="53"/>
      <c r="E40" s="53"/>
      <c r="F40" s="53"/>
      <c r="G40" s="53"/>
      <c r="H40" s="53"/>
      <c r="I40" s="62"/>
      <c r="J40" s="63"/>
      <c r="K40" s="62"/>
      <c r="L40" s="63"/>
      <c r="M40" s="62"/>
      <c r="N40" s="63"/>
      <c r="O40" s="62"/>
      <c r="P40" s="63"/>
      <c r="Q40" s="62"/>
      <c r="R40" s="63"/>
      <c r="S40" s="62"/>
      <c r="T40" s="63"/>
      <c r="U40" s="62"/>
      <c r="V40" s="63"/>
    </row>
    <row r="4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4" sqref="B4:H11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271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294</v>
      </c>
      <c r="B2" s="70"/>
      <c r="C2" s="70"/>
      <c r="D2" s="70"/>
      <c r="E2" s="70"/>
      <c r="F2" s="70"/>
      <c r="G2" s="70"/>
      <c r="H2" s="70"/>
    </row>
    <row r="4" spans="1:8" x14ac:dyDescent="0.25">
      <c r="A4" s="57" t="s">
        <v>6</v>
      </c>
      <c r="B4" s="57" t="s">
        <v>0</v>
      </c>
      <c r="C4" s="57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x14ac:dyDescent="0.25">
      <c r="A5" s="57">
        <v>1</v>
      </c>
      <c r="B5" s="47" t="s">
        <v>281</v>
      </c>
      <c r="C5" s="57" t="s">
        <v>8</v>
      </c>
      <c r="D5" s="55">
        <v>415</v>
      </c>
      <c r="E5" s="57">
        <v>3</v>
      </c>
      <c r="F5" s="57">
        <v>8</v>
      </c>
      <c r="G5" s="57">
        <v>4</v>
      </c>
      <c r="H5" s="57">
        <v>15</v>
      </c>
    </row>
    <row r="6" spans="1:8" x14ac:dyDescent="0.25">
      <c r="A6" s="57">
        <v>2</v>
      </c>
      <c r="B6" s="47" t="s">
        <v>277</v>
      </c>
      <c r="C6" s="57" t="s">
        <v>9</v>
      </c>
      <c r="D6" s="55">
        <v>405</v>
      </c>
      <c r="E6" s="57">
        <v>3</v>
      </c>
      <c r="F6" s="57">
        <v>6</v>
      </c>
      <c r="G6" s="57">
        <v>4</v>
      </c>
      <c r="H6" s="57">
        <v>10</v>
      </c>
    </row>
    <row r="7" spans="1:8" x14ac:dyDescent="0.25">
      <c r="A7" s="57">
        <v>3</v>
      </c>
      <c r="B7" s="2" t="s">
        <v>278</v>
      </c>
      <c r="C7" s="57" t="s">
        <v>8</v>
      </c>
      <c r="D7" s="55">
        <v>390</v>
      </c>
      <c r="E7" s="57">
        <v>3</v>
      </c>
      <c r="F7" s="57">
        <v>8</v>
      </c>
      <c r="G7" s="57">
        <v>5</v>
      </c>
      <c r="H7" s="57">
        <v>31</v>
      </c>
    </row>
    <row r="8" spans="1:8" x14ac:dyDescent="0.25">
      <c r="A8" s="57">
        <v>4</v>
      </c>
      <c r="B8" s="2" t="s">
        <v>293</v>
      </c>
      <c r="C8" s="57" t="s">
        <v>275</v>
      </c>
      <c r="D8" s="55">
        <v>385</v>
      </c>
      <c r="E8" s="57">
        <v>3</v>
      </c>
      <c r="F8" s="57">
        <v>7</v>
      </c>
      <c r="G8" s="57">
        <v>4</v>
      </c>
      <c r="H8" s="57">
        <v>23</v>
      </c>
    </row>
    <row r="9" spans="1:8" x14ac:dyDescent="0.25">
      <c r="A9" s="57">
        <v>5</v>
      </c>
      <c r="B9" s="47" t="s">
        <v>279</v>
      </c>
      <c r="C9" s="57" t="s">
        <v>9</v>
      </c>
      <c r="D9" s="55">
        <v>350</v>
      </c>
      <c r="E9" s="57">
        <v>3</v>
      </c>
      <c r="F9" s="57">
        <v>5</v>
      </c>
      <c r="G9" s="57">
        <v>4</v>
      </c>
      <c r="H9" s="57">
        <v>1</v>
      </c>
    </row>
    <row r="10" spans="1:8" x14ac:dyDescent="0.25">
      <c r="A10" s="57">
        <v>6</v>
      </c>
      <c r="B10" s="2" t="s">
        <v>280</v>
      </c>
      <c r="C10" s="57" t="s">
        <v>276</v>
      </c>
      <c r="D10" s="55">
        <v>310</v>
      </c>
      <c r="E10" s="57">
        <v>3</v>
      </c>
      <c r="F10" s="57">
        <v>2</v>
      </c>
      <c r="G10" s="57">
        <v>6</v>
      </c>
      <c r="H10" s="57">
        <v>-26</v>
      </c>
    </row>
    <row r="11" spans="1:8" x14ac:dyDescent="0.25">
      <c r="A11" s="57">
        <v>7</v>
      </c>
      <c r="B11" s="2" t="s">
        <v>291</v>
      </c>
      <c r="C11" s="57" t="s">
        <v>9</v>
      </c>
      <c r="D11" s="55">
        <v>240</v>
      </c>
      <c r="E11" s="57">
        <v>2</v>
      </c>
      <c r="F11" s="57">
        <v>3</v>
      </c>
      <c r="G11" s="57">
        <v>4</v>
      </c>
      <c r="H11" s="57">
        <v>-16</v>
      </c>
    </row>
    <row r="12" spans="1:8" x14ac:dyDescent="0.25">
      <c r="A12" s="57">
        <v>8</v>
      </c>
      <c r="B12" s="47"/>
      <c r="C12" s="57"/>
      <c r="D12" s="55"/>
      <c r="E12" s="57"/>
      <c r="F12" s="57"/>
      <c r="G12" s="57"/>
      <c r="H12" s="57"/>
    </row>
    <row r="13" spans="1:8" x14ac:dyDescent="0.25">
      <c r="A13" s="57">
        <v>9</v>
      </c>
      <c r="B13" s="47"/>
      <c r="C13" s="57"/>
      <c r="D13" s="55"/>
      <c r="E13" s="57"/>
      <c r="F13" s="57"/>
      <c r="G13" s="57"/>
      <c r="H13" s="57"/>
    </row>
    <row r="14" spans="1:8" x14ac:dyDescent="0.25">
      <c r="A14" s="57">
        <v>10</v>
      </c>
      <c r="B14" s="47"/>
      <c r="C14" s="57"/>
      <c r="D14" s="55"/>
      <c r="E14" s="57"/>
      <c r="F14" s="57"/>
      <c r="G14" s="57"/>
      <c r="H14" s="57"/>
    </row>
    <row r="15" spans="1:8" x14ac:dyDescent="0.25">
      <c r="A15" s="57">
        <v>11</v>
      </c>
      <c r="B15" s="47"/>
      <c r="C15" s="57"/>
      <c r="D15" s="55"/>
      <c r="E15" s="57"/>
      <c r="F15" s="57"/>
      <c r="G15" s="57"/>
      <c r="H15" s="57"/>
    </row>
    <row r="16" spans="1:8" x14ac:dyDescent="0.25">
      <c r="A16" s="57">
        <v>12</v>
      </c>
      <c r="B16" s="47"/>
      <c r="C16" s="57"/>
      <c r="D16" s="55"/>
      <c r="E16" s="57"/>
      <c r="F16" s="57"/>
      <c r="G16" s="57"/>
      <c r="H16" s="57"/>
    </row>
  </sheetData>
  <sortState ref="B5:H11">
    <sortCondition descending="1" ref="D5:D11"/>
    <sortCondition descending="1" ref="E5:E11"/>
    <sortCondition descending="1" ref="F5:F11"/>
    <sortCondition descending="1" ref="H5:H11"/>
    <sortCondition ref="G5:G11"/>
  </sortState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4" sqref="B4:H11"/>
    </sheetView>
  </sheetViews>
  <sheetFormatPr baseColWidth="10" defaultRowHeight="15" x14ac:dyDescent="0.25"/>
  <cols>
    <col min="1" max="1" width="3.140625" style="3" bestFit="1" customWidth="1"/>
    <col min="2" max="2" width="33.42578125" style="3" customWidth="1"/>
    <col min="3" max="3" width="11.85546875" style="4" bestFit="1" customWidth="1"/>
    <col min="4" max="7" width="6.42578125" style="3" customWidth="1"/>
    <col min="8" max="8" width="8" style="3" customWidth="1"/>
  </cols>
  <sheetData>
    <row r="1" spans="1:8" s="56" customFormat="1" ht="18.75" x14ac:dyDescent="0.3">
      <c r="A1" s="70" t="s">
        <v>271</v>
      </c>
      <c r="B1" s="70"/>
      <c r="C1" s="70"/>
      <c r="D1" s="70"/>
      <c r="E1" s="70"/>
      <c r="F1" s="70"/>
      <c r="G1" s="70"/>
      <c r="H1" s="70"/>
    </row>
    <row r="2" spans="1:8" s="56" customFormat="1" ht="18.75" x14ac:dyDescent="0.3">
      <c r="A2" s="70" t="s">
        <v>270</v>
      </c>
      <c r="B2" s="70"/>
      <c r="C2" s="70"/>
      <c r="D2" s="70"/>
      <c r="E2" s="70"/>
      <c r="F2" s="70"/>
      <c r="G2" s="70"/>
      <c r="H2" s="70"/>
    </row>
    <row r="4" spans="1:8" x14ac:dyDescent="0.25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46" t="s">
        <v>5</v>
      </c>
    </row>
    <row r="5" spans="1:8" x14ac:dyDescent="0.25">
      <c r="A5" s="54">
        <v>1</v>
      </c>
      <c r="B5" s="2" t="s">
        <v>277</v>
      </c>
      <c r="C5" s="57" t="s">
        <v>9</v>
      </c>
      <c r="D5" s="55">
        <f>+'J1_F (1)'!D5+'J1_F (2)'!D5+'J1_F (3)'!D5+'J1_F (4)'!D5</f>
        <v>405</v>
      </c>
      <c r="E5" s="54">
        <f>+'J1_F (1)'!E5+'J1_F (2)'!E5+'J1_F (3)'!E5+'J1_F (4)'!E5</f>
        <v>3</v>
      </c>
      <c r="F5" s="54">
        <f>'J1_F (1)'!F5+'J1_F (2)'!F5+'J1_F (3)'!F5+'J1_F (4)'!F5</f>
        <v>6</v>
      </c>
      <c r="G5" s="54">
        <f>'J1_F (1)'!G5+'J1_F (2)'!G5+'J1_F (3)'!G5+'J1_F (4)'!G5</f>
        <v>4</v>
      </c>
      <c r="H5" s="54">
        <f>'J1_F (1)'!H5+'J1_F (2)'!H5+'J1_F (3)'!H5+'J1_F (4)'!H5</f>
        <v>10</v>
      </c>
    </row>
    <row r="6" spans="1:8" x14ac:dyDescent="0.25">
      <c r="A6" s="54">
        <v>2</v>
      </c>
      <c r="B6" s="2" t="s">
        <v>278</v>
      </c>
      <c r="C6" s="57" t="s">
        <v>8</v>
      </c>
      <c r="D6" s="55">
        <f>+'J1_F (1)'!D6+'J1_F (2)'!D6+'J1_F (3)'!D6+'J1_F (4)'!D6</f>
        <v>390</v>
      </c>
      <c r="E6" s="57">
        <f>+'J1_F (1)'!E6+'J1_F (2)'!E6+'J1_F (3)'!E6+'J1_F (4)'!E6</f>
        <v>3</v>
      </c>
      <c r="F6" s="57">
        <f>'J1_F (1)'!F6+'J1_F (2)'!F6+'J1_F (3)'!F6+'J1_F (4)'!F6</f>
        <v>8</v>
      </c>
      <c r="G6" s="57">
        <f>'J1_F (1)'!G6+'J1_F (2)'!G6+'J1_F (3)'!G6+'J1_F (4)'!G6</f>
        <v>5</v>
      </c>
      <c r="H6" s="57">
        <f>'J1_F (1)'!H6+'J1_F (2)'!H6+'J1_F (3)'!H6+'J1_F (4)'!H6</f>
        <v>31</v>
      </c>
    </row>
    <row r="7" spans="1:8" x14ac:dyDescent="0.25">
      <c r="A7" s="54">
        <v>3</v>
      </c>
      <c r="B7" s="2" t="s">
        <v>293</v>
      </c>
      <c r="C7" s="57" t="s">
        <v>275</v>
      </c>
      <c r="D7" s="55">
        <f>+'J1_F (1)'!D7+'J1_F (2)'!D7+'J1_F (3)'!D7+'J1_F (4)'!D7</f>
        <v>385</v>
      </c>
      <c r="E7" s="57">
        <f>+'J1_F (1)'!E7+'J1_F (2)'!E7+'J1_F (3)'!E7+'J1_F (4)'!E7</f>
        <v>3</v>
      </c>
      <c r="F7" s="57">
        <f>'J1_F (1)'!F7+'J1_F (2)'!F7+'J1_F (3)'!F7+'J1_F (4)'!F7</f>
        <v>7</v>
      </c>
      <c r="G7" s="57">
        <f>'J1_F (1)'!G7+'J1_F (2)'!G7+'J1_F (3)'!G7+'J1_F (4)'!G7</f>
        <v>4</v>
      </c>
      <c r="H7" s="57">
        <f>'J1_F (1)'!H7+'J1_F (2)'!H7+'J1_F (3)'!H7+'J1_F (4)'!H7</f>
        <v>23</v>
      </c>
    </row>
    <row r="8" spans="1:8" x14ac:dyDescent="0.25">
      <c r="A8" s="54">
        <v>4</v>
      </c>
      <c r="B8" s="47" t="s">
        <v>279</v>
      </c>
      <c r="C8" s="57" t="s">
        <v>9</v>
      </c>
      <c r="D8" s="55">
        <f>+'J1_F (1)'!D8+'J1_F (2)'!D8+'J1_F (3)'!D8+'J1_F (4)'!D8</f>
        <v>350</v>
      </c>
      <c r="E8" s="57">
        <f>+'J1_F (1)'!E8+'J1_F (2)'!E8+'J1_F (3)'!E8+'J1_F (4)'!E8</f>
        <v>3</v>
      </c>
      <c r="F8" s="57">
        <f>'J1_F (1)'!F8+'J1_F (2)'!F8+'J1_F (3)'!F8+'J1_F (4)'!F8</f>
        <v>5</v>
      </c>
      <c r="G8" s="57">
        <f>'J1_F (1)'!G8+'J1_F (2)'!G8+'J1_F (3)'!G8+'J1_F (4)'!G8</f>
        <v>4</v>
      </c>
      <c r="H8" s="57">
        <f>'J1_F (1)'!H8+'J1_F (2)'!H8+'J1_F (3)'!H8+'J1_F (4)'!H8</f>
        <v>1</v>
      </c>
    </row>
    <row r="9" spans="1:8" x14ac:dyDescent="0.25">
      <c r="A9" s="54">
        <v>5</v>
      </c>
      <c r="B9" s="47" t="s">
        <v>280</v>
      </c>
      <c r="C9" s="57" t="s">
        <v>276</v>
      </c>
      <c r="D9" s="55">
        <f>+'J1_F (1)'!D9+'J1_F (2)'!D9+'J1_F (3)'!D9+'J1_F (4)'!D9</f>
        <v>310</v>
      </c>
      <c r="E9" s="57">
        <f>+'J1_F (1)'!E9+'J1_F (2)'!E9+'J1_F (3)'!E9+'J1_F (4)'!E9</f>
        <v>3</v>
      </c>
      <c r="F9" s="57">
        <f>'J1_F (1)'!F9+'J1_F (2)'!F9+'J1_F (3)'!F9+'J1_F (4)'!F9</f>
        <v>2</v>
      </c>
      <c r="G9" s="57">
        <f>'J1_F (1)'!G9+'J1_F (2)'!G9+'J1_F (3)'!G9+'J1_F (4)'!G9</f>
        <v>6</v>
      </c>
      <c r="H9" s="57">
        <f>'J1_F (1)'!H9+'J1_F (2)'!H9+'J1_F (3)'!H9+'J1_F (4)'!H9</f>
        <v>-26</v>
      </c>
    </row>
    <row r="10" spans="1:8" x14ac:dyDescent="0.25">
      <c r="A10" s="54">
        <v>6</v>
      </c>
      <c r="B10" s="47" t="s">
        <v>281</v>
      </c>
      <c r="C10" s="57" t="s">
        <v>8</v>
      </c>
      <c r="D10" s="55">
        <f>+'J1_F (1)'!D10+'J1_F (2)'!D10+'J1_F (3)'!D10+'J1_F (4)'!D10</f>
        <v>415</v>
      </c>
      <c r="E10" s="57">
        <f>+'J1_F (1)'!E10+'J1_F (2)'!E10+'J1_F (3)'!E10+'J1_F (4)'!E10</f>
        <v>3</v>
      </c>
      <c r="F10" s="57">
        <f>'J1_F (1)'!F10+'J1_F (2)'!F10+'J1_F (3)'!F10+'J1_F (4)'!F10</f>
        <v>8</v>
      </c>
      <c r="G10" s="57">
        <f>'J1_F (1)'!G10+'J1_F (2)'!G10+'J1_F (3)'!G10+'J1_F (4)'!G10</f>
        <v>4</v>
      </c>
      <c r="H10" s="57">
        <f>'J1_F (1)'!H10+'J1_F (2)'!H10+'J1_F (3)'!H10+'J1_F (4)'!H10</f>
        <v>15</v>
      </c>
    </row>
    <row r="11" spans="1:8" x14ac:dyDescent="0.25">
      <c r="A11" s="54">
        <v>7</v>
      </c>
      <c r="B11" s="2" t="s">
        <v>291</v>
      </c>
      <c r="C11" s="54" t="s">
        <v>9</v>
      </c>
      <c r="D11" s="55">
        <f>+'J1_F (1)'!D11+'J1_F (2)'!D11+'J1_F (3)'!D11+'J1_F (4)'!D11</f>
        <v>240</v>
      </c>
      <c r="E11" s="69">
        <f>+'J1_F (1)'!E11+'J1_F (2)'!E11+'J1_F (3)'!E11+'J1_F (4)'!E11</f>
        <v>2</v>
      </c>
      <c r="F11" s="69">
        <f>'J1_F (1)'!F11+'J1_F (2)'!F11+'J1_F (3)'!F11+'J1_F (4)'!F11</f>
        <v>3</v>
      </c>
      <c r="G11" s="69">
        <f>'J1_F (1)'!G11+'J1_F (2)'!G11+'J1_F (3)'!G11+'J1_F (4)'!G11</f>
        <v>4</v>
      </c>
      <c r="H11" s="69">
        <f>'J1_F (1)'!H11+'J1_F (2)'!H11+'J1_F (3)'!H11+'J1_F (4)'!H11</f>
        <v>-16</v>
      </c>
    </row>
    <row r="12" spans="1:8" x14ac:dyDescent="0.25">
      <c r="A12" s="54">
        <v>8</v>
      </c>
      <c r="B12" s="47"/>
      <c r="C12" s="54"/>
      <c r="D12" s="55">
        <f>+'J1_F (1)'!D12+'J1_F (2)'!D12+'J1_F (3)'!D12+'J1_F (4)'!D12</f>
        <v>0</v>
      </c>
      <c r="E12" s="54"/>
      <c r="F12" s="54"/>
      <c r="G12" s="54"/>
      <c r="H12" s="54"/>
    </row>
    <row r="13" spans="1:8" x14ac:dyDescent="0.25">
      <c r="A13" s="54">
        <v>9</v>
      </c>
      <c r="B13" s="47"/>
      <c r="C13" s="54"/>
      <c r="D13" s="55">
        <f>+'J1_F (1)'!D13+'J1_F (2)'!D13+'J1_F (3)'!D13+'J1_F (4)'!D13</f>
        <v>0</v>
      </c>
      <c r="E13" s="54"/>
      <c r="F13" s="54"/>
      <c r="G13" s="54"/>
      <c r="H13" s="54"/>
    </row>
    <row r="14" spans="1:8" x14ac:dyDescent="0.25">
      <c r="A14" s="54">
        <v>10</v>
      </c>
      <c r="B14" s="47"/>
      <c r="C14" s="54"/>
      <c r="D14" s="55">
        <f>+'J1_F (1)'!D14+'J1_F (2)'!D14+'J1_F (3)'!D14+'J1_F (4)'!D14</f>
        <v>0</v>
      </c>
      <c r="E14" s="54"/>
      <c r="F14" s="54"/>
      <c r="G14" s="54"/>
      <c r="H14" s="54"/>
    </row>
    <row r="15" spans="1:8" x14ac:dyDescent="0.25">
      <c r="A15" s="54">
        <v>11</v>
      </c>
      <c r="B15" s="47"/>
      <c r="C15" s="54"/>
      <c r="D15" s="55">
        <f>+'J1_F (1)'!D15+'J1_F (2)'!D15+'J1_F (3)'!D15+'J1_F (4)'!D15</f>
        <v>0</v>
      </c>
      <c r="E15" s="54"/>
      <c r="F15" s="54"/>
      <c r="G15" s="54"/>
      <c r="H15" s="54"/>
    </row>
    <row r="16" spans="1:8" x14ac:dyDescent="0.25">
      <c r="A16" s="54">
        <v>12</v>
      </c>
      <c r="B16" s="47"/>
      <c r="C16" s="54"/>
      <c r="D16" s="55">
        <f>+'J1_F (1)'!D16+'J1_F (2)'!D16+'J1_F (3)'!D16+'J1_F (4)'!D16</f>
        <v>0</v>
      </c>
      <c r="E16" s="54"/>
      <c r="F16" s="54"/>
      <c r="G16" s="54"/>
      <c r="H16" s="54"/>
    </row>
  </sheetData>
  <mergeCells count="2">
    <mergeCell ref="A1:H1"/>
    <mergeCell ref="A2:H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workbookViewId="0">
      <selection activeCell="M10" sqref="M10"/>
    </sheetView>
  </sheetViews>
  <sheetFormatPr baseColWidth="10" defaultRowHeight="15" x14ac:dyDescent="0.25"/>
  <cols>
    <col min="1" max="1" width="3.140625" style="3" bestFit="1" customWidth="1"/>
    <col min="2" max="2" width="32.7109375" style="3" customWidth="1"/>
    <col min="3" max="3" width="11.85546875" style="4" bestFit="1" customWidth="1"/>
    <col min="4" max="7" width="6.42578125" style="3" customWidth="1"/>
    <col min="8" max="8" width="8" style="3" customWidth="1"/>
    <col min="9" max="10" width="2.7109375" style="3" customWidth="1"/>
    <col min="11" max="11" width="2.7109375" style="49" customWidth="1"/>
    <col min="12" max="12" width="2.7109375" style="3" customWidth="1"/>
    <col min="13" max="13" width="2.7109375" style="49" customWidth="1"/>
    <col min="14" max="14" width="2.7109375" style="3" customWidth="1"/>
    <col min="15" max="15" width="2.7109375" style="49" customWidth="1"/>
    <col min="16" max="16" width="2.7109375" style="3" customWidth="1"/>
    <col min="17" max="17" width="2.7109375" style="49" customWidth="1"/>
    <col min="18" max="18" width="2.7109375" style="3" customWidth="1"/>
    <col min="19" max="19" width="2.7109375" style="49" customWidth="1"/>
    <col min="20" max="20" width="2.7109375" style="3" customWidth="1"/>
    <col min="21" max="21" width="2.7109375" style="49" customWidth="1"/>
    <col min="22" max="22" width="2.7109375" style="3" customWidth="1"/>
  </cols>
  <sheetData>
    <row r="1" spans="1:22" ht="21" x14ac:dyDescent="0.25">
      <c r="A1" s="71" t="s">
        <v>273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ht="21" x14ac:dyDescent="0.25">
      <c r="A2" s="71" t="s">
        <v>265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</row>
    <row r="3" spans="1:22" ht="15.75" thickBot="1" x14ac:dyDescent="0.3"/>
    <row r="4" spans="1:22" ht="16.5" thickTop="1" thickBot="1" x14ac:dyDescent="0.3">
      <c r="A4" s="54" t="s">
        <v>6</v>
      </c>
      <c r="B4" s="54" t="s">
        <v>0</v>
      </c>
      <c r="C4" s="54" t="s">
        <v>1</v>
      </c>
      <c r="D4" s="46" t="s">
        <v>2</v>
      </c>
      <c r="E4" s="46" t="s">
        <v>7</v>
      </c>
      <c r="F4" s="46" t="s">
        <v>4</v>
      </c>
      <c r="G4" s="46" t="s">
        <v>3</v>
      </c>
      <c r="H4" s="64" t="s">
        <v>5</v>
      </c>
      <c r="I4" s="65" t="s">
        <v>230</v>
      </c>
      <c r="J4" s="66" t="s">
        <v>231</v>
      </c>
      <c r="K4" s="65" t="s">
        <v>230</v>
      </c>
      <c r="L4" s="66" t="s">
        <v>231</v>
      </c>
      <c r="M4" s="65" t="s">
        <v>230</v>
      </c>
      <c r="N4" s="66" t="s">
        <v>231</v>
      </c>
      <c r="O4" s="65" t="s">
        <v>230</v>
      </c>
      <c r="P4" s="66" t="s">
        <v>231</v>
      </c>
      <c r="Q4" s="65" t="s">
        <v>230</v>
      </c>
      <c r="R4" s="66" t="s">
        <v>231</v>
      </c>
      <c r="S4" s="65" t="s">
        <v>230</v>
      </c>
      <c r="T4" s="66" t="s">
        <v>231</v>
      </c>
      <c r="U4" s="65" t="s">
        <v>230</v>
      </c>
      <c r="V4" s="66" t="s">
        <v>231</v>
      </c>
    </row>
    <row r="5" spans="1:22" ht="15.75" thickTop="1" x14ac:dyDescent="0.25">
      <c r="A5" s="54">
        <v>1</v>
      </c>
      <c r="B5" s="2" t="s">
        <v>277</v>
      </c>
      <c r="C5" s="57" t="s">
        <v>9</v>
      </c>
      <c r="D5" s="54">
        <f>100+35</f>
        <v>135</v>
      </c>
      <c r="E5" s="54">
        <v>1</v>
      </c>
      <c r="F5" s="54">
        <v>2</v>
      </c>
      <c r="G5" s="54">
        <v>1</v>
      </c>
      <c r="H5" s="58">
        <f>(I5+K5+M5+O5+Q5+S5+U5)-(J5+L5+N5+P5+R5+T5+V5)</f>
        <v>5</v>
      </c>
      <c r="I5" s="67">
        <v>13</v>
      </c>
      <c r="J5" s="68">
        <v>8</v>
      </c>
      <c r="K5" s="67">
        <v>13</v>
      </c>
      <c r="L5" s="68">
        <v>8</v>
      </c>
      <c r="M5" s="67">
        <v>8</v>
      </c>
      <c r="N5" s="68">
        <v>13</v>
      </c>
      <c r="O5" s="67">
        <v>0</v>
      </c>
      <c r="P5" s="68">
        <v>0</v>
      </c>
      <c r="Q5" s="67">
        <v>0</v>
      </c>
      <c r="R5" s="68">
        <v>0</v>
      </c>
      <c r="S5" s="67"/>
      <c r="T5" s="68"/>
      <c r="U5" s="67"/>
      <c r="V5" s="68"/>
    </row>
    <row r="6" spans="1:22" x14ac:dyDescent="0.25">
      <c r="A6" s="54">
        <v>2</v>
      </c>
      <c r="B6" s="2" t="s">
        <v>278</v>
      </c>
      <c r="C6" s="57" t="s">
        <v>8</v>
      </c>
      <c r="D6" s="57">
        <f>100+40</f>
        <v>140</v>
      </c>
      <c r="E6" s="54">
        <v>1</v>
      </c>
      <c r="F6" s="54">
        <v>3</v>
      </c>
      <c r="G6" s="54">
        <v>2</v>
      </c>
      <c r="H6" s="58">
        <f>(I6+K6+M6+O6+Q6+S6+U6)-(J6+L6+N6+P6+R6+T6+V6)</f>
        <v>5</v>
      </c>
      <c r="I6" s="61">
        <v>8</v>
      </c>
      <c r="J6" s="51">
        <v>13</v>
      </c>
      <c r="K6" s="61">
        <v>13</v>
      </c>
      <c r="L6" s="51">
        <v>7</v>
      </c>
      <c r="M6" s="61">
        <v>13</v>
      </c>
      <c r="N6" s="51">
        <v>12</v>
      </c>
      <c r="O6" s="61">
        <v>13</v>
      </c>
      <c r="P6" s="51">
        <v>8</v>
      </c>
      <c r="Q6" s="61">
        <v>11</v>
      </c>
      <c r="R6" s="51">
        <v>13</v>
      </c>
      <c r="S6" s="61"/>
      <c r="T6" s="51"/>
      <c r="U6" s="61"/>
      <c r="V6" s="51"/>
    </row>
    <row r="7" spans="1:22" x14ac:dyDescent="0.25">
      <c r="A7" s="54">
        <v>3</v>
      </c>
      <c r="B7" s="2" t="s">
        <v>293</v>
      </c>
      <c r="C7" s="57" t="s">
        <v>275</v>
      </c>
      <c r="D7" s="57">
        <f>100+5</f>
        <v>105</v>
      </c>
      <c r="E7" s="54">
        <v>1</v>
      </c>
      <c r="F7" s="54">
        <v>1</v>
      </c>
      <c r="G7" s="54">
        <v>2</v>
      </c>
      <c r="H7" s="58">
        <f t="shared" ref="H7:H9" si="0">(I7+K7+M7+O7+Q7+S7+U7)-(J7+L7+N7+P7+R7+T7+V7)</f>
        <v>0</v>
      </c>
      <c r="I7" s="61">
        <v>13</v>
      </c>
      <c r="J7" s="51">
        <v>7</v>
      </c>
      <c r="K7" s="61">
        <v>8</v>
      </c>
      <c r="L7" s="51">
        <v>13</v>
      </c>
      <c r="M7" s="61">
        <v>12</v>
      </c>
      <c r="N7" s="51">
        <v>13</v>
      </c>
      <c r="O7" s="61">
        <v>0</v>
      </c>
      <c r="P7" s="51">
        <v>0</v>
      </c>
      <c r="Q7" s="61">
        <v>0</v>
      </c>
      <c r="R7" s="51">
        <v>0</v>
      </c>
      <c r="S7" s="61"/>
      <c r="T7" s="51"/>
      <c r="U7" s="61"/>
      <c r="V7" s="51"/>
    </row>
    <row r="8" spans="1:22" x14ac:dyDescent="0.25">
      <c r="A8" s="54">
        <v>4</v>
      </c>
      <c r="B8" s="47" t="s">
        <v>279</v>
      </c>
      <c r="C8" s="57" t="s">
        <v>9</v>
      </c>
      <c r="D8" s="57">
        <f>100+45</f>
        <v>145</v>
      </c>
      <c r="E8" s="54">
        <v>1</v>
      </c>
      <c r="F8" s="54">
        <v>4</v>
      </c>
      <c r="G8" s="54">
        <v>0</v>
      </c>
      <c r="H8" s="58">
        <f t="shared" si="0"/>
        <v>17</v>
      </c>
      <c r="I8" s="61">
        <v>13</v>
      </c>
      <c r="J8" s="51">
        <v>8</v>
      </c>
      <c r="K8" s="61">
        <v>13</v>
      </c>
      <c r="L8" s="51">
        <v>9</v>
      </c>
      <c r="M8" s="61">
        <v>13</v>
      </c>
      <c r="N8" s="51">
        <v>7</v>
      </c>
      <c r="O8" s="61">
        <v>13</v>
      </c>
      <c r="P8" s="51">
        <v>11</v>
      </c>
      <c r="Q8" s="61"/>
      <c r="R8" s="51"/>
      <c r="S8" s="61"/>
      <c r="T8" s="51"/>
      <c r="U8" s="61"/>
      <c r="V8" s="51"/>
    </row>
    <row r="9" spans="1:22" x14ac:dyDescent="0.25">
      <c r="A9" s="54">
        <v>5</v>
      </c>
      <c r="B9" s="47" t="s">
        <v>280</v>
      </c>
      <c r="C9" s="57" t="s">
        <v>276</v>
      </c>
      <c r="D9" s="57">
        <f>100+5</f>
        <v>105</v>
      </c>
      <c r="E9" s="54">
        <v>1</v>
      </c>
      <c r="F9" s="54">
        <v>1</v>
      </c>
      <c r="G9" s="54">
        <v>2</v>
      </c>
      <c r="H9" s="58">
        <f t="shared" si="0"/>
        <v>-3</v>
      </c>
      <c r="I9" s="61">
        <v>8</v>
      </c>
      <c r="J9" s="51">
        <v>13</v>
      </c>
      <c r="K9" s="61">
        <v>13</v>
      </c>
      <c r="L9" s="51">
        <v>7</v>
      </c>
      <c r="M9" s="61">
        <v>9</v>
      </c>
      <c r="N9" s="51">
        <v>13</v>
      </c>
      <c r="O9" s="61">
        <v>0</v>
      </c>
      <c r="P9" s="51">
        <v>0</v>
      </c>
      <c r="Q9" s="61">
        <v>0</v>
      </c>
      <c r="R9" s="51">
        <v>0</v>
      </c>
      <c r="S9" s="61"/>
      <c r="T9" s="51"/>
      <c r="U9" s="61"/>
      <c r="V9" s="51"/>
    </row>
    <row r="10" spans="1:22" x14ac:dyDescent="0.25">
      <c r="A10" s="54">
        <v>6</v>
      </c>
      <c r="B10" s="47" t="s">
        <v>281</v>
      </c>
      <c r="C10" s="57" t="s">
        <v>8</v>
      </c>
      <c r="D10" s="57">
        <f>100+35</f>
        <v>135</v>
      </c>
      <c r="E10" s="54">
        <v>1</v>
      </c>
      <c r="F10" s="54">
        <v>2</v>
      </c>
      <c r="G10" s="54">
        <v>2</v>
      </c>
      <c r="H10" s="58">
        <f t="shared" ref="H10" si="1">(I10+K10+M10+O10+Q10+S10+U10)-(J10+L10+N10+P10+R10+T10+V10)</f>
        <v>0</v>
      </c>
      <c r="I10" s="61">
        <v>13</v>
      </c>
      <c r="J10" s="51">
        <v>7</v>
      </c>
      <c r="K10" s="61">
        <v>9</v>
      </c>
      <c r="L10" s="51">
        <v>13</v>
      </c>
      <c r="M10" s="61">
        <v>13</v>
      </c>
      <c r="N10" s="51">
        <v>9</v>
      </c>
      <c r="O10" s="61">
        <v>7</v>
      </c>
      <c r="P10" s="51">
        <v>13</v>
      </c>
      <c r="Q10" s="61">
        <v>0</v>
      </c>
      <c r="R10" s="51">
        <v>0</v>
      </c>
      <c r="S10" s="61">
        <v>0</v>
      </c>
      <c r="T10" s="51">
        <v>0</v>
      </c>
      <c r="U10" s="61"/>
      <c r="V10" s="51"/>
    </row>
    <row r="11" spans="1:22" x14ac:dyDescent="0.25">
      <c r="A11" s="54">
        <v>7</v>
      </c>
      <c r="B11" s="2"/>
      <c r="C11" s="54"/>
      <c r="D11" s="54"/>
      <c r="E11" s="54"/>
      <c r="F11" s="54"/>
      <c r="G11" s="54"/>
      <c r="H11" s="58"/>
      <c r="I11" s="61"/>
      <c r="J11" s="51"/>
      <c r="K11" s="61"/>
      <c r="L11" s="51"/>
      <c r="M11" s="61"/>
      <c r="N11" s="51"/>
      <c r="O11" s="61"/>
      <c r="P11" s="51"/>
      <c r="Q11" s="61"/>
      <c r="R11" s="51"/>
      <c r="S11" s="61"/>
      <c r="T11" s="51"/>
      <c r="U11" s="61"/>
      <c r="V11" s="51"/>
    </row>
    <row r="12" spans="1:22" x14ac:dyDescent="0.25">
      <c r="A12" s="54">
        <v>8</v>
      </c>
      <c r="B12" s="47"/>
      <c r="C12" s="54"/>
      <c r="D12" s="54"/>
      <c r="E12" s="54"/>
      <c r="F12" s="54"/>
      <c r="G12" s="54"/>
      <c r="H12" s="58"/>
      <c r="I12" s="61"/>
      <c r="J12" s="51"/>
      <c r="K12" s="61"/>
      <c r="L12" s="51"/>
      <c r="M12" s="61"/>
      <c r="N12" s="51"/>
      <c r="O12" s="61"/>
      <c r="P12" s="51"/>
      <c r="Q12" s="61"/>
      <c r="R12" s="51"/>
      <c r="S12" s="61"/>
      <c r="T12" s="51"/>
      <c r="U12" s="61"/>
      <c r="V12" s="51"/>
    </row>
    <row r="13" spans="1:22" x14ac:dyDescent="0.25">
      <c r="A13" s="54">
        <v>9</v>
      </c>
      <c r="B13" s="47"/>
      <c r="C13" s="54"/>
      <c r="D13" s="54"/>
      <c r="E13" s="54"/>
      <c r="F13" s="54"/>
      <c r="G13" s="54"/>
      <c r="H13" s="58"/>
      <c r="I13" s="61"/>
      <c r="J13" s="51"/>
      <c r="K13" s="61"/>
      <c r="L13" s="51"/>
      <c r="M13" s="61"/>
      <c r="N13" s="51"/>
      <c r="O13" s="61"/>
      <c r="P13" s="51"/>
      <c r="Q13" s="61"/>
      <c r="R13" s="51"/>
      <c r="S13" s="61"/>
      <c r="T13" s="51"/>
      <c r="U13" s="61"/>
      <c r="V13" s="51"/>
    </row>
    <row r="14" spans="1:22" x14ac:dyDescent="0.25">
      <c r="A14" s="54">
        <v>10</v>
      </c>
      <c r="B14" s="47"/>
      <c r="C14" s="54"/>
      <c r="D14" s="54"/>
      <c r="E14" s="54"/>
      <c r="F14" s="54"/>
      <c r="G14" s="54"/>
      <c r="H14" s="58"/>
      <c r="I14" s="61"/>
      <c r="J14" s="51"/>
      <c r="K14" s="61"/>
      <c r="L14" s="51"/>
      <c r="M14" s="61"/>
      <c r="N14" s="51"/>
      <c r="O14" s="61"/>
      <c r="P14" s="51"/>
      <c r="Q14" s="61"/>
      <c r="R14" s="51"/>
      <c r="S14" s="61"/>
      <c r="T14" s="51"/>
      <c r="U14" s="61"/>
      <c r="V14" s="51"/>
    </row>
    <row r="15" spans="1:22" x14ac:dyDescent="0.25">
      <c r="A15" s="54">
        <v>11</v>
      </c>
      <c r="B15" s="47"/>
      <c r="C15" s="54"/>
      <c r="D15" s="54"/>
      <c r="E15" s="54"/>
      <c r="F15" s="54"/>
      <c r="G15" s="54"/>
      <c r="H15" s="58"/>
      <c r="I15" s="61"/>
      <c r="J15" s="51"/>
      <c r="K15" s="61"/>
      <c r="L15" s="51"/>
      <c r="M15" s="61"/>
      <c r="N15" s="51"/>
      <c r="O15" s="61"/>
      <c r="P15" s="51"/>
      <c r="Q15" s="61"/>
      <c r="R15" s="51"/>
      <c r="S15" s="61"/>
      <c r="T15" s="51"/>
      <c r="U15" s="61"/>
      <c r="V15" s="51"/>
    </row>
    <row r="16" spans="1:22" x14ac:dyDescent="0.25">
      <c r="A16" s="54">
        <v>12</v>
      </c>
      <c r="B16" s="47"/>
      <c r="C16" s="54"/>
      <c r="D16" s="54"/>
      <c r="E16" s="54"/>
      <c r="F16" s="54"/>
      <c r="G16" s="54"/>
      <c r="H16" s="58"/>
      <c r="I16" s="61"/>
      <c r="J16" s="51"/>
      <c r="K16" s="61"/>
      <c r="L16" s="51"/>
      <c r="M16" s="61"/>
      <c r="N16" s="51"/>
      <c r="O16" s="61"/>
      <c r="P16" s="51"/>
      <c r="Q16" s="61"/>
      <c r="R16" s="51"/>
      <c r="S16" s="61"/>
      <c r="T16" s="51"/>
      <c r="U16" s="61"/>
      <c r="V16" s="51"/>
    </row>
    <row r="17" spans="1:22" x14ac:dyDescent="0.25">
      <c r="A17" s="54">
        <v>13</v>
      </c>
      <c r="B17" s="47"/>
      <c r="C17" s="54"/>
      <c r="D17" s="54"/>
      <c r="E17" s="54"/>
      <c r="F17" s="54"/>
      <c r="G17" s="54"/>
      <c r="H17" s="58"/>
      <c r="I17" s="61"/>
      <c r="J17" s="51"/>
      <c r="K17" s="61"/>
      <c r="L17" s="51"/>
      <c r="M17" s="61"/>
      <c r="N17" s="51"/>
      <c r="O17" s="61"/>
      <c r="P17" s="51"/>
      <c r="Q17" s="61"/>
      <c r="R17" s="51"/>
      <c r="S17" s="61"/>
      <c r="T17" s="51"/>
      <c r="U17" s="61"/>
      <c r="V17" s="51"/>
    </row>
    <row r="18" spans="1:22" x14ac:dyDescent="0.25">
      <c r="A18" s="54">
        <v>14</v>
      </c>
      <c r="B18" s="47"/>
      <c r="C18" s="54"/>
      <c r="D18" s="54"/>
      <c r="E18" s="54"/>
      <c r="F18" s="54"/>
      <c r="G18" s="54"/>
      <c r="H18" s="58"/>
      <c r="I18" s="61"/>
      <c r="J18" s="51"/>
      <c r="K18" s="61"/>
      <c r="L18" s="51"/>
      <c r="M18" s="61"/>
      <c r="N18" s="51"/>
      <c r="O18" s="61"/>
      <c r="P18" s="51"/>
      <c r="Q18" s="61"/>
      <c r="R18" s="51"/>
      <c r="S18" s="61"/>
      <c r="T18" s="51"/>
      <c r="U18" s="61"/>
      <c r="V18" s="51"/>
    </row>
    <row r="19" spans="1:22" x14ac:dyDescent="0.25">
      <c r="A19" s="54">
        <v>15</v>
      </c>
      <c r="B19" s="47"/>
      <c r="C19" s="54"/>
      <c r="D19" s="54"/>
      <c r="E19" s="54"/>
      <c r="F19" s="54"/>
      <c r="G19" s="54"/>
      <c r="H19" s="58"/>
      <c r="I19" s="61"/>
      <c r="J19" s="51"/>
      <c r="K19" s="61"/>
      <c r="L19" s="51"/>
      <c r="M19" s="61"/>
      <c r="N19" s="51"/>
      <c r="O19" s="61"/>
      <c r="P19" s="51"/>
      <c r="Q19" s="61"/>
      <c r="R19" s="51"/>
      <c r="S19" s="61"/>
      <c r="T19" s="51"/>
      <c r="U19" s="61"/>
      <c r="V19" s="51"/>
    </row>
    <row r="20" spans="1:22" ht="15.75" thickBot="1" x14ac:dyDescent="0.3">
      <c r="A20" s="54">
        <v>16</v>
      </c>
      <c r="B20" s="47"/>
      <c r="C20" s="54"/>
      <c r="D20" s="54"/>
      <c r="E20" s="54"/>
      <c r="F20" s="54"/>
      <c r="G20" s="54"/>
      <c r="H20" s="58"/>
      <c r="I20" s="62"/>
      <c r="J20" s="63"/>
      <c r="K20" s="62"/>
      <c r="L20" s="63"/>
      <c r="M20" s="62"/>
      <c r="N20" s="63"/>
      <c r="O20" s="62"/>
      <c r="P20" s="63"/>
      <c r="Q20" s="62"/>
      <c r="R20" s="63"/>
      <c r="S20" s="62"/>
      <c r="T20" s="63"/>
      <c r="U20" s="62"/>
      <c r="V20" s="63"/>
    </row>
    <row r="21" spans="1:22" ht="15.75" thickTop="1" x14ac:dyDescent="0.25"/>
  </sheetData>
  <mergeCells count="2">
    <mergeCell ref="A1:V1"/>
    <mergeCell ref="A2:V2"/>
  </mergeCell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22</vt:i4>
      </vt:variant>
      <vt:variant>
        <vt:lpstr>Plages nommées</vt:lpstr>
      </vt:variant>
      <vt:variant>
        <vt:i4>4</vt:i4>
      </vt:variant>
    </vt:vector>
  </HeadingPairs>
  <TitlesOfParts>
    <vt:vector size="26" baseType="lpstr">
      <vt:lpstr>Recap_S</vt:lpstr>
      <vt:lpstr>Séniors</vt:lpstr>
      <vt:lpstr>J1_S (1)</vt:lpstr>
      <vt:lpstr>J1_S (2)</vt:lpstr>
      <vt:lpstr>J1_S (3)</vt:lpstr>
      <vt:lpstr>J1_S (4)</vt:lpstr>
      <vt:lpstr>Recap_F</vt:lpstr>
      <vt:lpstr>Feminines</vt:lpstr>
      <vt:lpstr>J1_F (1)</vt:lpstr>
      <vt:lpstr>J1_F (2)</vt:lpstr>
      <vt:lpstr>J1_F (3)</vt:lpstr>
      <vt:lpstr>J1_F (4)</vt:lpstr>
      <vt:lpstr>Recap_V</vt:lpstr>
      <vt:lpstr>Vétérans</vt:lpstr>
      <vt:lpstr>J1_V (1)</vt:lpstr>
      <vt:lpstr>J1_V (2)</vt:lpstr>
      <vt:lpstr>J1_V (3)</vt:lpstr>
      <vt:lpstr>J1_V (4)</vt:lpstr>
      <vt:lpstr>ABA</vt:lpstr>
      <vt:lpstr>BFR</vt:lpstr>
      <vt:lpstr>ABA (3)</vt:lpstr>
      <vt:lpstr>Feuil3</vt:lpstr>
      <vt:lpstr>ABA!Impression_des_titres</vt:lpstr>
      <vt:lpstr>'ABA (3)'!Impression_des_titres</vt:lpstr>
      <vt:lpstr>BFR!Impression_des_titres</vt:lpstr>
      <vt:lpstr>Recap_S!Impression_des_titres</vt:lpstr>
    </vt:vector>
  </TitlesOfParts>
  <Company>Sweet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PRIMEROSE</dc:creator>
  <cp:lastModifiedBy>PRIMEROSE Serge</cp:lastModifiedBy>
  <cp:lastPrinted>2011-11-29T13:45:22Z</cp:lastPrinted>
  <dcterms:created xsi:type="dcterms:W3CDTF">2009-11-30T20:14:22Z</dcterms:created>
  <dcterms:modified xsi:type="dcterms:W3CDTF">2011-11-29T13:49:45Z</dcterms:modified>
</cp:coreProperties>
</file>